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drawings/drawing1.xml" ContentType="application/vnd.openxmlformats-officedocument.drawing+xml"/>
  <Override PartName="/xl/tables/table4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40195\Objective\Objects\"/>
    </mc:Choice>
  </mc:AlternateContent>
  <xr:revisionPtr revIDLastSave="0" documentId="13_ncr:1_{9B7B059A-FC4B-4860-A778-F935A3C7CF7A}" xr6:coauthVersionLast="47" xr6:coauthVersionMax="47" xr10:uidLastSave="{00000000-0000-0000-0000-000000000000}"/>
  <bookViews>
    <workbookView xWindow="28680" yWindow="2580" windowWidth="24240" windowHeight="13020" tabRatio="755" xr2:uid="{1E13595E-B25D-4FB1-8D78-9F4C86243BDD}"/>
  </bookViews>
  <sheets>
    <sheet name="Table of Contents" sheetId="2" r:id="rId1"/>
    <sheet name="NSND - IT" sheetId="3" r:id="rId2"/>
    <sheet name="Figure S4.1" sheetId="137" r:id="rId3"/>
    <sheet name="Figure S4.2" sheetId="121" r:id="rId4"/>
    <sheet name="Figure S4.3" sheetId="122" r:id="rId5"/>
    <sheet name="Figure S4.4" sheetId="124" r:id="rId6"/>
    <sheet name="Figure S4.5" sheetId="125" r:id="rId7"/>
    <sheet name="Figure S4.6" sheetId="113" r:id="rId8"/>
    <sheet name="Figure S4.7" sheetId="138" r:id="rId9"/>
    <sheet name="Figure S4.8" sheetId="126" r:id="rId10"/>
    <sheet name="Figure S4.9" sheetId="127" r:id="rId11"/>
    <sheet name="Figure S4.10" sheetId="129" r:id="rId12"/>
    <sheet name="Figure S4.11" sheetId="132" r:id="rId13"/>
    <sheet name="Figure S4.12" sheetId="133" r:id="rId14"/>
    <sheet name="Figure S4.13" sheetId="134" r:id="rId15"/>
    <sheet name="Figure S4.14" sheetId="135" r:id="rId16"/>
    <sheet name="Figure S4.15" sheetId="139" r:id="rId17"/>
    <sheet name="Figure S4.16" sheetId="140" r:id="rId18"/>
    <sheet name="Figure S4.17" sheetId="149" r:id="rId19"/>
    <sheet name="Figure S4.18" sheetId="150" r:id="rId20"/>
    <sheet name="Figure S4.19" sheetId="151" r:id="rId21"/>
    <sheet name="NDR" sheetId="84" r:id="rId22"/>
    <sheet name="Figure S4.20" sheetId="155" r:id="rId23"/>
    <sheet name="Figure S4.21" sheetId="156" r:id="rId24"/>
    <sheet name="Figure S4.22" sheetId="85" r:id="rId25"/>
    <sheet name="Figure S4.23" sheetId="86" r:id="rId26"/>
    <sheet name="LBTT" sheetId="91" r:id="rId27"/>
    <sheet name="Figure S4.24" sheetId="110" r:id="rId28"/>
    <sheet name="Figure S4.25" sheetId="98" r:id="rId29"/>
    <sheet name="Figure S4.26" sheetId="99" r:id="rId30"/>
    <sheet name="Figure S4.27" sheetId="103" r:id="rId31"/>
    <sheet name="Figure S4.28" sheetId="104" r:id="rId32"/>
    <sheet name="Figure S4.29" sheetId="143" r:id="rId33"/>
    <sheet name="Figure S4.30" sheetId="144" r:id="rId34"/>
    <sheet name="Figure S4.31" sheetId="146" r:id="rId35"/>
    <sheet name="Figure S4.32" sheetId="145" r:id="rId36"/>
    <sheet name="Figure S4.33" sheetId="93" r:id="rId37"/>
    <sheet name="Figure S4.34" sheetId="94" r:id="rId38"/>
    <sheet name="Figure S4.35" sheetId="100" r:id="rId39"/>
    <sheet name="Figure S4.36" sheetId="95" r:id="rId40"/>
    <sheet name="Figure S4.37" sheetId="96" r:id="rId41"/>
    <sheet name="Figure S4.38" sheetId="101" r:id="rId42"/>
    <sheet name="Figure S4.39" sheetId="92" r:id="rId43"/>
    <sheet name="Figure S4.40" sheetId="152" r:id="rId44"/>
    <sheet name="SLfT" sheetId="107" r:id="rId45"/>
    <sheet name="Figure S4.41" sheetId="108" r:id="rId46"/>
    <sheet name="Figure S4.42" sheetId="154" r:id="rId47"/>
    <sheet name="Figure S4.43" sheetId="109" r:id="rId48"/>
    <sheet name="SAT" sheetId="148" r:id="rId49"/>
    <sheet name="Figure S4.44" sheetId="111" r:id="rId50"/>
    <sheet name="Figure S4.45" sheetId="153" r:id="rId51"/>
    <sheet name="Illustrative forecasts" sheetId="105" r:id="rId52"/>
    <sheet name="Figure S4.46" sheetId="106" r:id="rId53"/>
    <sheet name="Figure S4.47" sheetId="112" r:id="rId54"/>
    <sheet name="Policy recostings" sheetId="87" r:id="rId55"/>
    <sheet name="Figure S4.48" sheetId="88" r:id="rId56"/>
    <sheet name="Figure S4.49" sheetId="90" r:id="rId57"/>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2" l="1"/>
  <c r="A22" i="2"/>
  <c r="A21" i="2"/>
  <c r="A20" i="2"/>
  <c r="A52" i="2"/>
  <c r="A51" i="2"/>
  <c r="A48" i="2"/>
  <c r="A45" i="2"/>
  <c r="A37" i="2"/>
  <c r="A36" i="2"/>
  <c r="A35" i="2"/>
  <c r="A34" i="2"/>
  <c r="A25" i="2"/>
  <c r="A24" i="2"/>
  <c r="A13" i="2"/>
  <c r="C4" i="86" l="1"/>
  <c r="C36" i="86" s="1"/>
  <c r="D4" i="86"/>
  <c r="D36" i="86" s="1"/>
  <c r="E4" i="86"/>
  <c r="E36" i="86" s="1"/>
  <c r="F4" i="86"/>
  <c r="F36" i="86" s="1"/>
  <c r="G4" i="86"/>
  <c r="G36" i="86" s="1"/>
  <c r="H4" i="86"/>
  <c r="H36" i="86" s="1"/>
  <c r="B4" i="86"/>
  <c r="B36" i="86" s="1"/>
  <c r="A19" i="2" l="1"/>
  <c r="A18" i="2"/>
  <c r="A17" i="2"/>
  <c r="A10" i="2"/>
  <c r="A9" i="2"/>
  <c r="A8" i="2"/>
  <c r="A6" i="2"/>
  <c r="A7" i="2"/>
  <c r="A11" i="2"/>
  <c r="A12" i="2"/>
  <c r="A14" i="2"/>
  <c r="A15" i="2"/>
  <c r="A16" i="2"/>
  <c r="A4" i="2"/>
  <c r="A57" i="2" l="1"/>
  <c r="A55" i="2"/>
  <c r="A54" i="2"/>
  <c r="A49" i="2"/>
  <c r="A47" i="2"/>
  <c r="A44" i="2"/>
  <c r="A43" i="2"/>
  <c r="A42" i="2"/>
  <c r="A41" i="2"/>
  <c r="A40" i="2"/>
  <c r="A39" i="2"/>
  <c r="A38" i="2"/>
  <c r="A33" i="2"/>
  <c r="A32" i="2"/>
  <c r="A31" i="2"/>
  <c r="A30" i="2"/>
  <c r="A29" i="2"/>
  <c r="A27" i="2"/>
  <c r="A26" i="2"/>
  <c r="A5" i="2"/>
</calcChain>
</file>

<file path=xl/sharedStrings.xml><?xml version="1.0" encoding="utf-8"?>
<sst xmlns="http://schemas.openxmlformats.org/spreadsheetml/2006/main" count="1873" uniqueCount="438">
  <si>
    <t>Scotland’s Economic and Fiscal Forecasts - January 2026 - Chapter 4 - Tax - Supplementary Figures</t>
  </si>
  <si>
    <t>Table of Contents</t>
  </si>
  <si>
    <t>Non-Savings, Non-Dividend Income Tax (NSND - IT)</t>
  </si>
  <si>
    <t>Non-Domestic Rates (NDR)</t>
  </si>
  <si>
    <t>Land and Buildings Transaction Tax (LBTT)</t>
  </si>
  <si>
    <t>Scottish Landfill Tax (SLfT)</t>
  </si>
  <si>
    <t>Scottish Aggregates Tax (SAT)</t>
  </si>
  <si>
    <t>Illustrative tax forecasts</t>
  </si>
  <si>
    <t>Policy recostings</t>
  </si>
  <si>
    <t>Return to Table of Contents</t>
  </si>
  <si>
    <t>Figure S4.1: Main tax rates and bands used to produce the pre-measures non-savings, non-dividend (NSND) Income Tax forecast</t>
  </si>
  <si>
    <t>This worksheet contains one table.The table begins in cell A3. Notes are located below the table and begin in cell A29.</t>
  </si>
  <si>
    <t>Tax thresholds and assumptions</t>
  </si>
  <si>
    <t>2024-25</t>
  </si>
  <si>
    <t>2025-26</t>
  </si>
  <si>
    <t>2026-27</t>
  </si>
  <si>
    <t>2027-28</t>
  </si>
  <si>
    <t>2028-29</t>
  </si>
  <si>
    <t>2029-30</t>
  </si>
  <si>
    <t>2030-31</t>
  </si>
  <si>
    <t>CPI growth (per cent)</t>
  </si>
  <si>
    <t>Personal Allowance (£) [1]</t>
  </si>
  <si>
    <t>Starter rate</t>
  </si>
  <si>
    <t>blank</t>
  </si>
  <si>
    <t>Rate (per cent)</t>
  </si>
  <si>
    <t>Threshold (£)</t>
  </si>
  <si>
    <t>Band (£)</t>
  </si>
  <si>
    <t>Basic rate</t>
  </si>
  <si>
    <t>Intermediate rate</t>
  </si>
  <si>
    <t>Higher rate</t>
  </si>
  <si>
    <t>Advanced rate</t>
  </si>
  <si>
    <t>Top rate</t>
  </si>
  <si>
    <t>Source:</t>
  </si>
  <si>
    <t>Scottish Fiscal Commission,</t>
  </si>
  <si>
    <t>OBR (2025) Economic and fiscal outlook – November 2025,</t>
  </si>
  <si>
    <t>For years up to and including 2026-27, Scottish Income Tax rates and thresholds have been announced.</t>
  </si>
  <si>
    <t xml:space="preserve">All thresholds refer to the income (which includes the standard PA) at which a taxpayer starts paying Income Tax at a given rate. </t>
  </si>
  <si>
    <t>[1] We assume the UK Personal Allowance (PA) policy pathway. The Personal Allowance is frozen up to 2030-31.</t>
  </si>
  <si>
    <t>Figure S4.2: Main tax rates and bands used to produce the post-measures non-savings, non-dividend (NSND) Income Tax forecast</t>
  </si>
  <si>
    <t>Figure S4.3: Economic determinants used to produce the NSND Income Tax forecasts (percentage growth)</t>
  </si>
  <si>
    <t xml:space="preserve">This worksheet contains one table.The table begins in cell A3. Notes are located below the table and begin in cell A16. </t>
  </si>
  <si>
    <t>Per cent</t>
  </si>
  <si>
    <t>Population and employment adjustment by age [1]</t>
  </si>
  <si>
    <t>Under 25</t>
  </si>
  <si>
    <t>25-34</t>
  </si>
  <si>
    <t>35-44</t>
  </si>
  <si>
    <t>45-54</t>
  </si>
  <si>
    <t>55-64</t>
  </si>
  <si>
    <t>65-74</t>
  </si>
  <si>
    <t>75+</t>
  </si>
  <si>
    <t>Earnings growth assumptions</t>
  </si>
  <si>
    <t>Private sector</t>
  </si>
  <si>
    <t>Public sector [3]</t>
  </si>
  <si>
    <t>State Pension</t>
  </si>
  <si>
    <t>Other pensions</t>
  </si>
  <si>
    <t>Source: Scottish Fiscal Commission.</t>
  </si>
  <si>
    <t>[1] These estimates are jointly derived from the SFC employment projection and the SFC population projection. These are split by age bands to match our main underlying dataset: the publicly available version of HMRC’s Survey of Personal Incomes.</t>
  </si>
  <si>
    <t>Figure S4.4: Number of taxpayers by tax band</t>
  </si>
  <si>
    <t>This worksheet contains one table.The table begins in cell A3. Notes are located below the table and begin in cell A11.</t>
  </si>
  <si>
    <t>Persons</t>
  </si>
  <si>
    <t>2016-17 outturn</t>
  </si>
  <si>
    <t>2017-18 outturn</t>
  </si>
  <si>
    <t>2018-19 outturn</t>
  </si>
  <si>
    <t>2019-20 outturn</t>
  </si>
  <si>
    <t>2020-21 outturn</t>
  </si>
  <si>
    <t>2021-22 outturn</t>
  </si>
  <si>
    <t>2022-23 outturn</t>
  </si>
  <si>
    <t>2023-24
outturn</t>
  </si>
  <si>
    <t>2024-25 [1]</t>
  </si>
  <si>
    <t>2025-26 [1]</t>
  </si>
  <si>
    <t>2026-27 [1]</t>
  </si>
  <si>
    <t>2027-28 [1]</t>
  </si>
  <si>
    <t>2028-29 [1]</t>
  </si>
  <si>
    <t>2029-30 [1]</t>
  </si>
  <si>
    <t>2030-31 [1]</t>
  </si>
  <si>
    <t>Starter rate (introduced in 2018-19)</t>
  </si>
  <si>
    <t>Intermediate rate (introduced in 2018-19)</t>
  </si>
  <si>
    <t>Advanced rate (introduced in 2024-25)</t>
  </si>
  <si>
    <t>Top rate [2]</t>
  </si>
  <si>
    <t>Total taxpayers</t>
  </si>
  <si>
    <t>HMRC (2025) Scottish Income Tax Outturn Statistics: 2023 to 2024.</t>
  </si>
  <si>
    <t>Outturn figures may not sum because of rounding.</t>
  </si>
  <si>
    <t>[1] This is our unrounded forecast number of taxpayers from 2024-25 onwards.</t>
  </si>
  <si>
    <t>[2] This band was called the 'additional rate' up to 2017-18.</t>
  </si>
  <si>
    <t>Figure S4.5: Income Tax revenue by tax band</t>
  </si>
  <si>
    <t>This worksheet contains one table. The table begins in cell A3. Notes are located below the table and begin in cell A11.</t>
  </si>
  <si>
    <t>£ million</t>
  </si>
  <si>
    <t>Top rate [1]</t>
  </si>
  <si>
    <t>Total Income Tax</t>
  </si>
  <si>
    <t>[1] This band was called the 'additional rate' up to 2017-18.</t>
  </si>
  <si>
    <t>Figure S4.6: Change in non-savings, non-dividend (NSND) Income Tax forecast since December 2024</t>
  </si>
  <si>
    <t>This worksheet contains one table. The table begins in cell A3. Notes are located below the table and begin in cell A10.</t>
  </si>
  <si>
    <t>2023-24</t>
  </si>
  <si>
    <t>December 2024</t>
  </si>
  <si>
    <t>RTI</t>
  </si>
  <si>
    <t>Other</t>
  </si>
  <si>
    <t>Economy</t>
  </si>
  <si>
    <t>January 2026</t>
  </si>
  <si>
    <t>Change since December 2024</t>
  </si>
  <si>
    <t>[1] In December 2024, we only forecast up to 2029-30, so there is no change to show.</t>
  </si>
  <si>
    <t>Figure S4.7: Change in non-savings, non-dividend (NSND) Income Tax forecast since June 2025</t>
  </si>
  <si>
    <t>June 2025</t>
  </si>
  <si>
    <t>Change since June 2025</t>
  </si>
  <si>
    <t>Static costing</t>
  </si>
  <si>
    <t>This worksheet contains one table.The table begins in cell A3. Notes are located below the table and begin in cell A7.</t>
  </si>
  <si>
    <t>2022-23</t>
  </si>
  <si>
    <t>Behavioural response</t>
  </si>
  <si>
    <t>Final costing</t>
  </si>
  <si>
    <t>This worksheet contains one table. The table begins in cell A3. Notes are located below the table and begin in cell A7.</t>
  </si>
  <si>
    <t>This worksheet contains one table. The table begins in cell A3. Notes are located below the table and begin in cell A8.</t>
  </si>
  <si>
    <t>2016-17</t>
  </si>
  <si>
    <t>2017-18</t>
  </si>
  <si>
    <t>2018-19</t>
  </si>
  <si>
    <t>2019-20</t>
  </si>
  <si>
    <t>2020-21</t>
  </si>
  <si>
    <t>2021-22</t>
  </si>
  <si>
    <t>NSND Income Tax</t>
  </si>
  <si>
    <t>Source</t>
  </si>
  <si>
    <t>Forecast (£ million)</t>
  </si>
  <si>
    <t>Difference</t>
  </si>
  <si>
    <t>Year-on-year growth rate (per cent)</t>
  </si>
  <si>
    <t>This worksheet contains one table. The table begins in cell A3. Notes are located below the table and begin in cell A12.</t>
  </si>
  <si>
    <t>Per cent change</t>
  </si>
  <si>
    <t>2024-25 [4]</t>
  </si>
  <si>
    <t>Income Tax revenue</t>
  </si>
  <si>
    <t>OBR [1]</t>
  </si>
  <si>
    <t>SFC [2]</t>
  </si>
  <si>
    <t>Employment</t>
  </si>
  <si>
    <t>OBR</t>
  </si>
  <si>
    <t>SFC</t>
  </si>
  <si>
    <t>Average nominal earnings</t>
  </si>
  <si>
    <t>Total nominal earnings</t>
  </si>
  <si>
    <t>OBR [3]</t>
  </si>
  <si>
    <t>[1] UK non-savings, non-dividend Income Tax, excluding SIT and Welsh Rates of Income Tax (WRIT).</t>
  </si>
  <si>
    <t>[2] Scottish non-savings, non-dividend Income Tax.</t>
  </si>
  <si>
    <t>[3] This refers to the OBR’s wages and salaries series.</t>
  </si>
  <si>
    <t>Index 2023-24 = 100</t>
  </si>
  <si>
    <t>This worksheet contains one table. The table begins in cell A3. Notes are located below the table and begin in cell A6.</t>
  </si>
  <si>
    <t>0.1% earnings increase in 2026-27 [1]</t>
  </si>
  <si>
    <t>0.1% employment Increase in 2026-27 [2]</t>
  </si>
  <si>
    <t>This worksheet contains one table. The table begins in cell A3. Notes are located below the table and begin in cell A5.</t>
  </si>
  <si>
    <t>Additional Income Tax revenue with Scottish rates and bands per 1 per cent earnings growth</t>
  </si>
  <si>
    <t>Median (£)</t>
  </si>
  <si>
    <t>2025-26 [2]</t>
  </si>
  <si>
    <t>Gross (published Budget forecast) [3]</t>
  </si>
  <si>
    <t>Not published</t>
  </si>
  <si>
    <t>Gross (latest) [4]</t>
  </si>
  <si>
    <t xml:space="preserve">Source: </t>
  </si>
  <si>
    <t>[5] Deductions relate mostly to pension tax relief on earned income.</t>
  </si>
  <si>
    <t>Taxpayers</t>
  </si>
  <si>
    <t>Gross</t>
  </si>
  <si>
    <t>Net of deductions [1]</t>
  </si>
  <si>
    <t>Estimates of the number of Scottish taxpayers in 2026-27 are based on forecasts.</t>
  </si>
  <si>
    <t>[1] Deductions relate mostly to pension relief on earned income.</t>
  </si>
  <si>
    <t>[2] From the Personal Allowance to the intermediate rate threshold.</t>
  </si>
  <si>
    <t>[3] From the intermediate rate threshold to the point at which Scottish taxpayers pay more tax than they would elsewhere in the UK.</t>
  </si>
  <si>
    <t>SIT</t>
  </si>
  <si>
    <t>BGA</t>
  </si>
  <si>
    <t>ITNP</t>
  </si>
  <si>
    <t>Reconciliation (2026-27)</t>
  </si>
  <si>
    <t>May 2023</t>
  </si>
  <si>
    <t>December 2023</t>
  </si>
  <si>
    <t>Outturn</t>
  </si>
  <si>
    <t>Scottish Government.</t>
  </si>
  <si>
    <t>Reconciliation (2027-28)</t>
  </si>
  <si>
    <t>January 2026 (latest)</t>
  </si>
  <si>
    <t>Reconciliation (2028-29)</t>
  </si>
  <si>
    <t>Inflation update</t>
  </si>
  <si>
    <t>Data updates</t>
  </si>
  <si>
    <t>Assumption change</t>
  </si>
  <si>
    <t>Methodology change</t>
  </si>
  <si>
    <t>Scottish Fiscal Commission – Scotland’s Economic and Fiscal Forecasts.</t>
  </si>
  <si>
    <t>This worksheet contains one table. The table begins in cell A3. Notes are located below the table and begin in cell A13.</t>
  </si>
  <si>
    <t>Year</t>
  </si>
  <si>
    <t>Basic Property Rate (BPR) (pence)</t>
  </si>
  <si>
    <t>Intermediate Property Rate (IPR) (pence)</t>
  </si>
  <si>
    <t>IPR threshold (£)</t>
  </si>
  <si>
    <t>Higher Property Rate (HPR) (pence)</t>
  </si>
  <si>
    <t>HPR threshold (£)</t>
  </si>
  <si>
    <t>2022-23 announced</t>
  </si>
  <si>
    <t>2023-24 announced</t>
  </si>
  <si>
    <t>2024-25 announced</t>
  </si>
  <si>
    <t>2025-26 announced</t>
  </si>
  <si>
    <t>2027-28 estimated</t>
  </si>
  <si>
    <t>2028-29 estimated</t>
  </si>
  <si>
    <t>2029-30 estimated</t>
  </si>
  <si>
    <t>2030-31 estimated</t>
  </si>
  <si>
    <t>Scottish Government,</t>
  </si>
  <si>
    <t>Total cost of mandatory reliefs, of which:</t>
  </si>
  <si>
    <t>Business Growth Accelerator Relief (occupied new builds and improvements)</t>
  </si>
  <si>
    <t>Business Growth Accelerator Relief (unoccupied new builds)</t>
  </si>
  <si>
    <t>Charity Relief (mandatory element)</t>
  </si>
  <si>
    <t>Day Nursery Relief</t>
  </si>
  <si>
    <t>Disabled Rates Relief</t>
  </si>
  <si>
    <t>District Heating Relief</t>
  </si>
  <si>
    <t>Enterprise Areas Relief</t>
  </si>
  <si>
    <t>Fresh Start Relief</t>
  </si>
  <si>
    <t>Hospitality Relief</t>
  </si>
  <si>
    <t>Islands and Remote Areas Hospitality Relief</t>
  </si>
  <si>
    <t>Lighthouse exemption from rates</t>
  </si>
  <si>
    <t>Mobile Masts Relief</t>
  </si>
  <si>
    <t>New Fibre Relief</t>
  </si>
  <si>
    <t>Parks Transitional Relief</t>
  </si>
  <si>
    <t>Religious exemption from rates</t>
  </si>
  <si>
    <t>Renewable Energy Relief</t>
  </si>
  <si>
    <t>Rural Relief (mandatory element)</t>
  </si>
  <si>
    <t>Small Business Bonus Scheme</t>
  </si>
  <si>
    <t>Sports Club Relief (mandatory element)</t>
  </si>
  <si>
    <t>Charity Relief (discretionary element)</t>
  </si>
  <si>
    <t>Hardship Relief</t>
  </si>
  <si>
    <t>Rural Relief (discretionary element)</t>
  </si>
  <si>
    <t>Sports Club Relief (discretionary element)</t>
  </si>
  <si>
    <t>Total cost of all reliefs</t>
  </si>
  <si>
    <t>Residential</t>
  </si>
  <si>
    <t>ADS</t>
  </si>
  <si>
    <t>Non-residential</t>
  </si>
  <si>
    <t>Total</t>
  </si>
  <si>
    <t>LBTT revenue is net of repayments and excludes penalties, interest, and revenue losses.</t>
  </si>
  <si>
    <t>Model updates</t>
  </si>
  <si>
    <t>Prices</t>
  </si>
  <si>
    <t>Transactions</t>
  </si>
  <si>
    <t>Change</t>
  </si>
  <si>
    <t>Gross ADS</t>
  </si>
  <si>
    <t>Repayments</t>
  </si>
  <si>
    <t>Net ADS</t>
  </si>
  <si>
    <t>Conveyances</t>
  </si>
  <si>
    <t>Leases</t>
  </si>
  <si>
    <t>Non-residential LBTT</t>
  </si>
  <si>
    <t>This worksheet contains one table. The table begins in cell A3. Notes are located below the table and begin in cell A9.</t>
  </si>
  <si>
    <t>£</t>
  </si>
  <si>
    <t>December 2022</t>
  </si>
  <si>
    <t>December 2024 [1]</t>
  </si>
  <si>
    <t>Scottish Fiscal Commission – Scotland’s Economic and Fiscal Forecasts,</t>
  </si>
  <si>
    <t>Registers of Scotland revised its price series in August 2024 to include sales under £20,000 and above £1 million. As a result, the arithmetic mean house price increased.</t>
  </si>
  <si>
    <t>[1] Forecasts are after accounting for policy measures introduced in this or previous forecasts.</t>
  </si>
  <si>
    <t>This worksheet contains one table. The table begins in cell A3. Notes are located below the table and begin in cell A64.</t>
  </si>
  <si>
    <t>Series</t>
  </si>
  <si>
    <t>Forecast</t>
  </si>
  <si>
    <t>Latest available outturn</t>
  </si>
  <si>
    <t>Residential prices</t>
  </si>
  <si>
    <t>December 2017</t>
  </si>
  <si>
    <t>2016-17 [1]</t>
  </si>
  <si>
    <t>May 2018</t>
  </si>
  <si>
    <t>December 2018</t>
  </si>
  <si>
    <t>May 2019</t>
  </si>
  <si>
    <t>February 2020</t>
  </si>
  <si>
    <t>January 2021</t>
  </si>
  <si>
    <t>August 2021</t>
  </si>
  <si>
    <t>December 2021</t>
  </si>
  <si>
    <t>May 2022</t>
  </si>
  <si>
    <t>Residential transactions</t>
  </si>
  <si>
    <t>Non-residential prices</t>
  </si>
  <si>
    <t>Non-residential transactions</t>
  </si>
  <si>
    <t>Revenue Scotland (2025) LBTT Forecasting Data – November 2025 (Table 13).</t>
  </si>
  <si>
    <t>All figures provided are either outturn available at time of data cut-off date or forecasts.</t>
  </si>
  <si>
    <t>[1] These dates are inferred assuming statistics for 2017-18 would not be available until April or May, at which point the price and transactions forecasts were likely already finalised.</t>
  </si>
  <si>
    <t>Period</t>
  </si>
  <si>
    <t>Mean house price (£)</t>
  </si>
  <si>
    <t>Mean house price (per cent change on a year earlier)</t>
  </si>
  <si>
    <t>Dwelling stock</t>
  </si>
  <si>
    <t>2008-09</t>
  </si>
  <si>
    <t>2009-10</t>
  </si>
  <si>
    <t>2010-11</t>
  </si>
  <si>
    <t>2011-12</t>
  </si>
  <si>
    <t>2012-13</t>
  </si>
  <si>
    <t>2013-14</t>
  </si>
  <si>
    <t>2014-15</t>
  </si>
  <si>
    <t>2015-16</t>
  </si>
  <si>
    <t>SFC January 2026</t>
  </si>
  <si>
    <t>OBR November 2025</t>
  </si>
  <si>
    <t>Note that the OBR and SFC forecasts are not necessarily directly comparable as they use different data sources.</t>
  </si>
  <si>
    <t>SFC forecasts are after accounting for policy measures introduced in this or previous forecasts.</t>
  </si>
  <si>
    <t>Incineration</t>
  </si>
  <si>
    <t>SLfT revenue excludes penalties, interest, and revenue losses.</t>
  </si>
  <si>
    <t>Standard rated</t>
  </si>
  <si>
    <t>Lower rated</t>
  </si>
  <si>
    <t>2024-25 (announced)</t>
  </si>
  <si>
    <t>2025-26 (announced)</t>
  </si>
  <si>
    <t>Scottish Government – Scottish Landfill Tax.</t>
  </si>
  <si>
    <t>Scottish Fiscal Commssion,</t>
  </si>
  <si>
    <t>Rate</t>
  </si>
  <si>
    <t>2026-27 (announced)</t>
  </si>
  <si>
    <t>2021-22
estimate</t>
  </si>
  <si>
    <t>2022-23
estimate [1]</t>
  </si>
  <si>
    <t>2030-31 [2]</t>
  </si>
  <si>
    <t>[1] 2022-23 estimate is reflected in May 2025 forecast and sourced from HMRC (2024).</t>
  </si>
  <si>
    <t>[2] In December 2024, we only forecast up to 2029-30, so there is no change to show.</t>
  </si>
  <si>
    <t>Policy</t>
  </si>
  <si>
    <t>Non-Domestic Rates</t>
  </si>
  <si>
    <t>Land and Buildings Transaction Tax</t>
  </si>
  <si>
    <t>Increase in ADS rate from 6 to 8 per cent</t>
  </si>
  <si>
    <t xml:space="preserve">Determinants </t>
  </si>
  <si>
    <t>Tax administration update [2]</t>
  </si>
  <si>
    <t>Outturn (2023-24)</t>
  </si>
  <si>
    <t>Baseline change</t>
  </si>
  <si>
    <t>January 2026 pre-measures</t>
  </si>
  <si>
    <t>January 2026 post-measures</t>
  </si>
  <si>
    <t>Policy costing</t>
  </si>
  <si>
    <t>Change since December 2024 (pre-measures)</t>
  </si>
  <si>
    <t>Change since December 2024 (post-measures)</t>
  </si>
  <si>
    <t>This worksheet contains one table. The table begins in cell A3. Notes are located below the table and begin in cell A15.</t>
  </si>
  <si>
    <t>2026-27 announced</t>
  </si>
  <si>
    <t>Scottish Government (2025) Non-domestic rates income statistics.</t>
  </si>
  <si>
    <t>The estimated rates and thresholds for all years take into account revaluations in 2026 and 2029. This is a change from our previous approach to this figure.</t>
  </si>
  <si>
    <t>From Personal Allowance to £29,526 [2]</t>
  </si>
  <si>
    <t>From £29,526 to £33,500 [3]</t>
  </si>
  <si>
    <t>Over £33,500</t>
  </si>
  <si>
    <t>[1] Each 0.1 percentage points of additional earnings growth in Scotland relative to the rest of the UK raises £46 million of tax revenue in 2026-27. This is the direct result of higher earnings growth.</t>
  </si>
  <si>
    <t>[2] Each 0.1 percentage points of additional employment growth in Scotland relative to the rest of the UK raises £17 million of tax revenue in 2026-27. This is the result of higher employment growth.</t>
  </si>
  <si>
    <t>General Revaluation Transitional Relief (2023)</t>
  </si>
  <si>
    <t>Small Business Transitional Relief (2023)</t>
  </si>
  <si>
    <t>Revaluation Transitional Relief (2026)</t>
  </si>
  <si>
    <t>Small Business Transitional Relief (2026)</t>
  </si>
  <si>
    <t>Retail, Hospitality, and Leisure Relief (islands and remote areas)</t>
  </si>
  <si>
    <t>Retail, Hospitality, and Leisure Relief (mainland)</t>
  </si>
  <si>
    <t>Hospitality Relief (mainland)</t>
  </si>
  <si>
    <t>Relief costs are presented as negative numbers because they have a negative effect on net revenue.</t>
  </si>
  <si>
    <t>The forecast costs for all years take into account revaluations in 2026 and 2029. This is a change from our previous approach to this figure.</t>
  </si>
  <si>
    <t>[1] Figures for 2024-25 are from notified local authority returns, and are yet to be audited.</t>
  </si>
  <si>
    <t>[2] Figures for 2025-26 are from mid-year estimates of local authority returns, except for Hospitality Relief (mainland) where we use a calculated estimate.</t>
  </si>
  <si>
    <t>Total cost of discretionary reliefs [3], of which:</t>
  </si>
  <si>
    <t>Displacement by Revaluation Transitional Relief (2026) [4]</t>
  </si>
  <si>
    <t>[3] Cost to the Scottish Government, not total cost of the relief.</t>
  </si>
  <si>
    <t>[4] Revaluation Transitional Relief (RTR) is applied before other reliefs. Therefore, when it is applied, the cost of other reliefs is reduced, because they are applied to the total bill net of RTR. We do not distribute this relief displacement among existing reliefs.</t>
  </si>
  <si>
    <t>2024-25
outturn</t>
  </si>
  <si>
    <t>Revenue Scotland (2025) Annual Report and Accounts 2024-25 – Devolved Taxes Accounts.</t>
  </si>
  <si>
    <t>Conveyances and leases revenue for 2024-25 does not sum to total because of different accounting methodologies.</t>
  </si>
  <si>
    <t>OBR (2025) Economic and fiscal outlook – November 2025 (November 2025 Devolved tax and spending forecasts – charts and tables),</t>
  </si>
  <si>
    <t>Registers of Scotland (2025) House price statistics: November 2025.</t>
  </si>
  <si>
    <t>Average of outturn since April 2024</t>
  </si>
  <si>
    <t>1</t>
  </si>
  <si>
    <t>2</t>
  </si>
  <si>
    <t>3</t>
  </si>
  <si>
    <t>4</t>
  </si>
  <si>
    <t>5</t>
  </si>
  <si>
    <t>6</t>
  </si>
  <si>
    <t>7</t>
  </si>
  <si>
    <t>8</t>
  </si>
  <si>
    <t>9</t>
  </si>
  <si>
    <t>10</t>
  </si>
  <si>
    <t>11</t>
  </si>
  <si>
    <t>12</t>
  </si>
  <si>
    <t>Revenue Scotland (2025) LBTT Forecasting Data – November 2025.</t>
  </si>
  <si>
    <t>Description of Figure 4.4: Line chart of our assumed repayment curves for the ADS in June 2025 and January 2026, compared with an average of outturn since April 2024. The outturn curve increases from 13 per cent in quarter 1 to 32 per cent in quarter 5. Our January 2026 assumed profile is a little shallower, increasing from 12 per cent in quarter 1 to 28 per cent in quarter 5, and then to 36 per cent in quarter 12. Our June 2025 curve was much shallower in the early quarters, starting at 11 per cent in quarter 1 and only rising to 32 per cent in quarter 5, before increasing to 30 per cent in quarter 12.</t>
  </si>
  <si>
    <t>Our new assumption on the cumulative share of ADS that is repaid over the repayment window is higher than our previous one, and closer to recent outturn</t>
  </si>
  <si>
    <t>June 2025 [1]</t>
  </si>
  <si>
    <t>Residential property transactions</t>
  </si>
  <si>
    <t>National Records of Scotland (2025) Households and Dwellings in Scotland, 2024.</t>
  </si>
  <si>
    <t>Registers of Scotland (2025) House price statistics: November 2025,</t>
  </si>
  <si>
    <t>This worksheet contains one table. The table begins in cell A3. Notes are located below the table and begin in cell A27.</t>
  </si>
  <si>
    <t>[1] Net additions are changes in the Scottish dwelling stock and are SFC estimates based on dwelling stock data from the National Records of Scotland.</t>
  </si>
  <si>
    <t>[2] Turnover rate is calculated as the number of residential property transactions divided by the stock of dwellings.</t>
  </si>
  <si>
    <t>Net additions to the dwelling stock [1]</t>
  </si>
  <si>
    <t>Turnover rate (per cent) [2]</t>
  </si>
  <si>
    <t>January 2026 [1]</t>
  </si>
  <si>
    <t>Prices are shown rounded to the nearest £1,000.</t>
  </si>
  <si>
    <t>Changes are relative to June 2025.</t>
  </si>
  <si>
    <t>Change since June 2025 (post-measures)</t>
  </si>
  <si>
    <t>Change since June 2025 (pre-measures)</t>
  </si>
  <si>
    <t>Publication</t>
  </si>
  <si>
    <t>Other earnings growth [2]</t>
  </si>
  <si>
    <t>[2] Other earnings growth used in the Income Tax forecast. This is applied to income from property, dividends, and interest paid on savings.</t>
  </si>
  <si>
    <t>January 2026 policy</t>
  </si>
  <si>
    <t>Allocations to tax bands are based on the marginal rate at which a taxpayer pays tax on non-savings, non-dividend income.</t>
  </si>
  <si>
    <t>The basic and intermediate rate thresholds have increased by 7.4 per cent in 2026-27.</t>
  </si>
  <si>
    <t xml:space="preserve">All thresholds refer to net income (which includes the standard PA) at which a taxpayer starts paying Income Tax at a given rate. </t>
  </si>
  <si>
    <t>The basic and intermediate rate thresholds have increased by 7.4 per cent in 2026-27 as announced in the 2026-27 Scottish Budget.</t>
  </si>
  <si>
    <t>Policy costings</t>
  </si>
  <si>
    <t>This worksheet contains one table. The table begins in cell A3. Notes are located below the table and begin in cell A14.</t>
  </si>
  <si>
    <t>January 2026 (pre-measures)</t>
  </si>
  <si>
    <t>January 2026 (post-measures)</t>
  </si>
  <si>
    <t>Values up to 2025-26 refer to rates and thresholds announced by the Scottish Government. Values from 2026-27 onward are estimates generated by Scottish Fiscal Commission internal modelling.</t>
  </si>
  <si>
    <t>Tax administration update [1]</t>
  </si>
  <si>
    <t>This worksheet contains one table. The table begins in cell A3. Notes are located below the table and begin in cell A37.</t>
  </si>
  <si>
    <t>[2] This is the effect of SEPA announcing a delay in the enforcement of the Biodegradable Municipal Waste ban from 1 January 2026 to 1 January 2028.</t>
  </si>
  <si>
    <t>[1] This is the effect of SEPA announcing a delay in the enforcement of the Biodegradable Municipal Waste ban from 1 January 2026 to 1 January 2028.</t>
  </si>
  <si>
    <t>All forecasts are before accounting for policy measures introduced in this or previous forecasts, and before taking into account behavioural effects. Our separate LBTT forecasting models account for those.</t>
  </si>
  <si>
    <t>Model update</t>
  </si>
  <si>
    <t>Figure S4.8: 2025-26 Income Tax policy costing breakdown</t>
  </si>
  <si>
    <t>Figure S4.9: 2024-25 Income Tax policy costing breakdown</t>
  </si>
  <si>
    <t>Figure S4.10: SFC and OBR Scottish NSND Income Tax forecast comparison</t>
  </si>
  <si>
    <t>Figure S4.11: Comparison of SFC and OBR economic determinants (growth rates)</t>
  </si>
  <si>
    <t>Figure S4.12: Comparison of SFC and OBR economic determinants (cumulative growth paths)</t>
  </si>
  <si>
    <t>Figure S4.13: Illustrative differential earnings and employment growth between Scotland and the UK</t>
  </si>
  <si>
    <t>Figure S4.14: Illustrative additional revenue from Scottish tax system through fiscal drag</t>
  </si>
  <si>
    <t>Figure S4.15: Estimates of median Scottish non-savings, non-dividend income</t>
  </si>
  <si>
    <t>Figure S4.16: Number of Scottish taxpayers by non-savings, non-dividend income, 2026-27</t>
  </si>
  <si>
    <t>Figure S4.17: Change in Scottish Income Tax reconciliation figure for 2023-24</t>
  </si>
  <si>
    <t>Figure S4.18: Change in Scottish Income Tax reconciliation figure for 2024-25</t>
  </si>
  <si>
    <t>Figure S4.19: Change in Scottish Income Tax reconciliation figure for 2025-26</t>
  </si>
  <si>
    <t>Figure S4.20: Change in Non-Domestic Rates (NDR) forecast since December 2024</t>
  </si>
  <si>
    <t>Figure S4.21: Change in Non-Domestic Rates (NDR) forecast since June 2025</t>
  </si>
  <si>
    <t>Figure S4.22: Rates and bands of NDR</t>
  </si>
  <si>
    <t>Figure S4.23: Forecast NDR relief costs</t>
  </si>
  <si>
    <t>Figure S4.25: Change in total LBTT forecast since December 2024</t>
  </si>
  <si>
    <t>Figure S4.26: Change in residential LBTT forecast (excluding ADS) since December 2024</t>
  </si>
  <si>
    <t>Figure S4.27: Change in net Additional Dwelling Supplement forecast since December 2024</t>
  </si>
  <si>
    <t>Figure S4.28: Change in non-residential LBTT forecast since December 2024</t>
  </si>
  <si>
    <t>Figure S4.29: Change in total LBTT forecast since June 2025</t>
  </si>
  <si>
    <t>Figure S4.30: Change in residential LBTT forecast (excluding ADS) since June 2025</t>
  </si>
  <si>
    <t>Figure S4.31: Change in net Additional Dwelling Supplement forecast since June 2025</t>
  </si>
  <si>
    <t>Figure S4.32: Change in non-residential LBTT forecast since June 2025</t>
  </si>
  <si>
    <t>Figure S4.33: Components of Additional Dwelling Supplement (ADS) forecast</t>
  </si>
  <si>
    <t>Figure S4.34: Components of non-residential LBTT forecast</t>
  </si>
  <si>
    <t>Figure S4.35: Average house price, Scotland</t>
  </si>
  <si>
    <t>Figure S4.36: Forecasts for annual price and transactions growth rates, per cent</t>
  </si>
  <si>
    <t>Figure S4.37: Housing market</t>
  </si>
  <si>
    <t>Figure S4.38: Comparison of SFC and OBR housing market annual growth rates</t>
  </si>
  <si>
    <t>Figure S4.39: Comparison of SFC and OBR LBTT forecasts</t>
  </si>
  <si>
    <t>Figure S4.40: ADS repayment curve</t>
  </si>
  <si>
    <t>Figure S4.41: Change in Scottish Landfill Tax (SLfT) forecast since December 2024</t>
  </si>
  <si>
    <t>Figure S4.42: Change in Scottish Landfill Tax (SLfT) forecast since June 2025</t>
  </si>
  <si>
    <t>Figure S4.43: SLfT rates per tonne</t>
  </si>
  <si>
    <t>Figure S4.44: Change in Scottish Aggregates Tax forecast since June 2025</t>
  </si>
  <si>
    <t>Figure S4.45: SAT rates per tonne</t>
  </si>
  <si>
    <t>Figure S4.46: Change in Scottish share of UK Air Passenger Duty forecast since December 2024</t>
  </si>
  <si>
    <t>Figure S4.47: Change in Scottish Value Added Tax assignment forecast since December 2024</t>
  </si>
  <si>
    <t>Figure S4.48: Latest policy recostings</t>
  </si>
  <si>
    <t>Figure S4.49: Change in policy costings since last costing</t>
  </si>
  <si>
    <t>Figure S4.24: Forecast revenue for Land and Buildings Transaction Tax (LBTT), 2024-25 to 2030-31</t>
  </si>
  <si>
    <t>Net of deductions (latest) [4] [5]</t>
  </si>
  <si>
    <t>OBR (2025) Economic and fiscal outlook – November 2025.</t>
  </si>
  <si>
    <t>[1] Our Budget-setting forecast for 2024-25 was published in December 2023.</t>
  </si>
  <si>
    <t>[2] Our Budget-setting forecast for 2025-26 was published in December 2024.</t>
  </si>
  <si>
    <t>December 2022 (Budget-setting)</t>
  </si>
  <si>
    <t>December 2023 (Budget-setting)</t>
  </si>
  <si>
    <t>December 2024 (Budget-setting)</t>
  </si>
  <si>
    <t>Scottish Government – Scottish Income Tax: rates and bands.</t>
  </si>
  <si>
    <t>In years where no policy has been announced, we use a policy baseline as described in: Scottish Fiscal Commission (2024) How we set policy baselines.</t>
  </si>
  <si>
    <t>ONS – Consumer price inflation, UK Statistical bulletins,</t>
  </si>
  <si>
    <t>The higher, advanced, and top rate thresholds are frozen in 2026-27 as announced in the 2025-26 Scottish Budget</t>
  </si>
  <si>
    <t>The higher, advanced, and top rate thresholds are frozen in 2027-28 and 2028-29 as announced in the 2026-27 Scottish Budget.</t>
  </si>
  <si>
    <t>[3] ‘Public sector’ refers to employees of the Scottish Government, the UK Government, local authorities, the NHS, and other public bodies.</t>
  </si>
  <si>
    <t>[4] 2024-25 outturn for employment, average nominal earnings, and total nominal earnings was available at the time of publication.</t>
  </si>
  <si>
    <t>Each 1 percentage point of earnings growth in Scotland delivers between £34 and £37 million more tax revenue than if UK rates and thresholds were in place. This is the result of higher fiscal drag in Scotland.</t>
  </si>
  <si>
    <t>[4] For 2023-24, this is an estimate based on outturn. For 2024-25, 2025-26, and 2026-27, these are estimates based on forecasts.</t>
  </si>
  <si>
    <t>[3] These figures were rounded to the nearest £50.</t>
  </si>
  <si>
    <t>This worksheet contains one chart and one table. The chart begins in cell A5. The table begins in cell A18. Notes are located below the table and begin in cell A22.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</si>
</sst>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1" formatCode="_-* #,##0_-;\-* #,##0_-;_-* &quot;-&quot;_-;_-@_-"/>
    <numFmt numFmtId="44" formatCode="_-&quot;£&quot;* #,##0.00_-;\-&quot;£&quot;* #,##0.00_-;_-&quot;£&quot;* &quot;-&quot;??_-;_-@_-"/>
    <numFmt numFmtId="164" formatCode="_(&quot;£&quot;* #,##0.00_);_(&quot;£&quot;* \(#,##0.00\);_(&quot;£&quot;* &quot;-&quot;??_);_(@_)"/>
    <numFmt numFmtId="165" formatCode="_(&quot;£&quot;* #,##0_);_(&quot;£&quot;* \(#,##0\);_(&quot;£&quot;* &quot;-&quot;_);_(@_)"/>
    <numFmt numFmtId="166" formatCode="_-* #,##0_-;\-* #,##0_-;_-* &quot;-&quot;??_-;_-@_-"/>
    <numFmt numFmtId="167" formatCode="#,##0_-;\-\ #,##0_-;_-* &quot;-&quot;_-;_-@_-"/>
    <numFmt numFmtId="168" formatCode="0.000000000"/>
    <numFmt numFmtId="169" formatCode="mmm\ yyyy"/>
    <numFmt numFmtId="170" formatCode="#,##0.0"/>
    <numFmt numFmtId="171" formatCode="0.000"/>
    <numFmt numFmtId="172" formatCode="0.0%"/>
    <numFmt numFmtId="173" formatCode="_(* #,##0_);_(* \(#,##0\);_(* &quot;-&quot;??_);_(@_)"/>
    <numFmt numFmtId="174" formatCode="0.0"/>
    <numFmt numFmtId="175" formatCode="_-* #,##0.000_-;\-* #,##0.000_-;_-* &quot;-&quot;???_-;_-@_-"/>
    <numFmt numFmtId="176" formatCode="#,##0.0000"/>
  </numFmts>
  <fonts count="53"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ont>
    <font>
      <b/>
      <sz val="11"/>
      <color theme="1"/>
      <name val="Helvetica"/>
    </font>
    <font>
      <u/>
      <sz val="11"/>
      <color theme="10"/>
      <name val="Helvetica"/>
    </font>
    <font>
      <sz val="9"/>
      <color theme="1"/>
      <name val="Helvetica"/>
    </font>
    <font>
      <sz val="9"/>
      <color rgb="FF2C2926"/>
      <name val="Helvetica"/>
    </font>
    <font>
      <sz val="11"/>
      <color rgb="FF2C2926"/>
      <name val="Helvetica"/>
    </font>
    <font>
      <sz val="8"/>
      <name val="Helvetica"/>
      <family val="2"/>
      <scheme val="minor"/>
    </font>
    <font>
      <sz val="10"/>
      <color theme="1"/>
      <name val="Helvetica"/>
    </font>
    <font>
      <sz val="9"/>
      <name val="Arial"/>
      <family val="2"/>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b/>
      <sz val="12"/>
      <color theme="0"/>
      <name val="Helvetica"/>
      <scheme val="minor"/>
    </font>
    <font>
      <sz val="12"/>
      <name val="Helvetica"/>
      <family val="2"/>
      <scheme val="minor"/>
    </font>
    <font>
      <sz val="12"/>
      <name val="Arial"/>
      <family val="2"/>
    </font>
    <font>
      <sz val="12"/>
      <name val="Helvetica"/>
      <scheme val="minor"/>
    </font>
    <font>
      <u/>
      <sz val="12"/>
      <color rgb="FF0000FF"/>
      <name val="Helvetica"/>
      <scheme val="minor"/>
    </font>
    <font>
      <sz val="12"/>
      <name val="Helvetica"/>
      <scheme val="major"/>
    </font>
    <font>
      <sz val="12"/>
      <color theme="1"/>
      <name val="Helvetica"/>
      <family val="2"/>
    </font>
    <font>
      <sz val="12"/>
      <name val="Helvetica"/>
      <family val="2"/>
    </font>
    <font>
      <b/>
      <sz val="12"/>
      <color theme="0"/>
      <name val="Helvetica"/>
      <family val="2"/>
    </font>
    <font>
      <sz val="12"/>
      <color rgb="FF2C2926"/>
      <name val="Helvetica"/>
    </font>
    <font>
      <b/>
      <sz val="12"/>
      <color rgb="FFFFFFFF"/>
      <name val="Helvetica"/>
      <family val="2"/>
    </font>
    <font>
      <sz val="10"/>
      <color theme="1"/>
      <name val="Arial"/>
      <family val="2"/>
    </font>
    <font>
      <sz val="12"/>
      <color rgb="FF000000"/>
      <name val="Helvetica"/>
      <scheme val="minor"/>
    </font>
    <font>
      <sz val="12"/>
      <name val="Helvetica"/>
      <family val="2"/>
      <scheme val="major"/>
    </font>
    <font>
      <b/>
      <sz val="12"/>
      <color theme="0"/>
      <name val="Helvetica"/>
      <scheme val="major"/>
    </font>
    <font>
      <sz val="12"/>
      <color theme="1"/>
      <name val="Helvetica"/>
      <scheme val="major"/>
    </font>
    <font>
      <sz val="12"/>
      <color rgb="FF000000"/>
      <name val="Helvetica"/>
      <scheme val="major"/>
    </font>
  </fonts>
  <fills count="39">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AD7E9"/>
        <bgColor indexed="64"/>
      </patternFill>
    </fill>
    <fill>
      <patternFill patternType="solid">
        <fgColor rgb="FF397E77"/>
        <bgColor rgb="FF000000"/>
      </patternFill>
    </fill>
    <fill>
      <patternFill patternType="solid">
        <fgColor theme="0"/>
        <bgColor indexed="64"/>
      </patternFill>
    </fill>
    <fill>
      <patternFill patternType="solid">
        <fgColor rgb="FFF5FAF9"/>
        <bgColor indexed="64"/>
      </patternFill>
    </fill>
  </fills>
  <borders count="20">
    <border>
      <left/>
      <right/>
      <top/>
      <bottom/>
      <diagonal/>
    </border>
    <border>
      <left/>
      <right/>
      <top style="thin">
        <color theme="3"/>
      </top>
      <bottom style="thin">
        <color theme="3"/>
      </bottom>
      <diagonal/>
    </border>
    <border>
      <left style="medium">
        <color theme="0"/>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rgb="FF397E77"/>
      </top>
      <bottom/>
      <diagonal/>
    </border>
    <border>
      <left/>
      <right/>
      <top/>
      <bottom style="thin">
        <color rgb="FF397E77"/>
      </bottom>
      <diagonal/>
    </border>
    <border>
      <left style="thin">
        <color theme="0"/>
      </left>
      <right/>
      <top/>
      <bottom/>
      <diagonal/>
    </border>
    <border>
      <left/>
      <right style="thin">
        <color theme="0" tint="-0.24994659260841701"/>
      </right>
      <top/>
      <bottom style="thin">
        <color rgb="FF397E77"/>
      </bottom>
      <diagonal/>
    </border>
    <border>
      <left style="thin">
        <color theme="0" tint="-0.24994659260841701"/>
      </left>
      <right/>
      <top/>
      <bottom style="thin">
        <color rgb="FF397E77"/>
      </bottom>
      <diagonal/>
    </border>
    <border>
      <left/>
      <right/>
      <top style="thin">
        <color rgb="FF397E77"/>
      </top>
      <bottom style="thin">
        <color rgb="FF397E77"/>
      </bottom>
      <diagonal/>
    </border>
    <border>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right/>
      <top style="thin">
        <color rgb="FF000000"/>
      </top>
      <bottom style="thin">
        <color rgb="FF000000"/>
      </bottom>
      <diagonal/>
    </border>
    <border>
      <left/>
      <right/>
      <top/>
      <bottom style="thin">
        <color theme="6" tint="-0.24994659260841701"/>
      </bottom>
      <diagonal/>
    </border>
    <border>
      <left/>
      <right/>
      <top style="thin">
        <color theme="6" tint="-0.24994659260841701"/>
      </top>
      <bottom/>
      <diagonal/>
    </border>
  </borders>
  <cellStyleXfs count="56">
    <xf numFmtId="0" fontId="0" fillId="0" borderId="0">
      <alignment horizontal="left" vertical="center"/>
    </xf>
    <xf numFmtId="0" fontId="33" fillId="0" borderId="0" applyNumberFormat="0" applyFill="0" applyBorder="0" applyProtection="0">
      <alignment horizontal="left" vertical="center"/>
    </xf>
    <xf numFmtId="3" fontId="35" fillId="0" borderId="0" applyFill="0" applyBorder="0" applyAlignment="0" applyProtection="0"/>
    <xf numFmtId="0" fontId="34" fillId="0" borderId="0" applyNumberFormat="0" applyFill="0" applyProtection="0">
      <alignment horizontal="left" vertical="center"/>
    </xf>
    <xf numFmtId="0" fontId="13" fillId="0" borderId="0" applyNumberFormat="0" applyFill="0" applyProtection="0">
      <alignment horizontal="left" vertical="center"/>
    </xf>
    <xf numFmtId="0" fontId="12" fillId="0" borderId="2" applyNumberFormat="0" applyFill="0" applyAlignment="0" applyProtection="0"/>
    <xf numFmtId="0" fontId="14" fillId="0" borderId="1" applyNumberFormat="0" applyFill="0" applyAlignment="0" applyProtection="0"/>
    <xf numFmtId="0" fontId="17" fillId="2" borderId="3" applyNumberFormat="0" applyAlignment="0" applyProtection="0"/>
    <xf numFmtId="0" fontId="18" fillId="0" borderId="0" applyNumberFormat="0" applyFill="0" applyBorder="0" applyAlignment="0" applyProtection="0">
      <alignment horizontal="left" vertical="center"/>
    </xf>
    <xf numFmtId="164"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4" applyNumberFormat="0" applyAlignment="0" applyProtection="0"/>
    <xf numFmtId="0" fontId="25" fillId="2" borderId="4" applyNumberFormat="0" applyAlignment="0" applyProtection="0"/>
    <xf numFmtId="0" fontId="26" fillId="0" borderId="5" applyNumberFormat="0" applyFill="0" applyAlignment="0" applyProtection="0"/>
    <xf numFmtId="0" fontId="27" fillId="9" borderId="6" applyNumberFormat="0" applyAlignment="0" applyProtection="0"/>
    <xf numFmtId="0" fontId="28" fillId="0" borderId="0" applyNumberFormat="0" applyFill="0" applyBorder="0" applyAlignment="0" applyProtection="0"/>
    <xf numFmtId="0" fontId="14" fillId="10" borderId="7" applyNumberFormat="0" applyFont="0" applyAlignment="0" applyProtection="0"/>
    <xf numFmtId="0" fontId="29" fillId="0" borderId="0" applyNumberFormat="0" applyFill="0" applyBorder="0" applyAlignment="0" applyProtection="0"/>
    <xf numFmtId="0" fontId="30"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0"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0"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30"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0"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30"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 fillId="4" borderId="0">
      <alignment horizontal="left" vertical="center"/>
    </xf>
    <xf numFmtId="0" fontId="13" fillId="3" borderId="0">
      <alignment horizontal="left" vertical="center"/>
    </xf>
    <xf numFmtId="0" fontId="13" fillId="35" borderId="0">
      <alignment horizontal="left" vertical="center"/>
    </xf>
    <xf numFmtId="3" fontId="37" fillId="0" borderId="0" applyFill="0" applyBorder="0" applyProtection="0">
      <alignment horizontal="right" vertical="center"/>
    </xf>
    <xf numFmtId="3" fontId="37" fillId="0" borderId="0" applyFill="0" applyBorder="0" applyProtection="0">
      <alignment horizontal="right"/>
    </xf>
    <xf numFmtId="0" fontId="24" fillId="8" borderId="4" applyNumberFormat="0" applyAlignment="0" applyProtection="0"/>
    <xf numFmtId="9" fontId="47" fillId="0" borderId="0" applyFont="0" applyFill="0" applyBorder="0" applyAlignment="0" applyProtection="0"/>
    <xf numFmtId="0" fontId="47" fillId="0" borderId="0"/>
  </cellStyleXfs>
  <cellXfs count="185">
    <xf numFmtId="0" fontId="0" fillId="0" borderId="0" xfId="0">
      <alignment horizontal="left" vertical="center"/>
    </xf>
    <xf numFmtId="0" fontId="5" fillId="0" borderId="0" xfId="1" applyFont="1" applyFill="1" applyAlignment="1"/>
    <xf numFmtId="0" fontId="33" fillId="0" borderId="0" xfId="1" applyFill="1">
      <alignment horizontal="left" vertical="center"/>
    </xf>
    <xf numFmtId="0" fontId="34" fillId="0" borderId="0" xfId="3" applyFill="1">
      <alignment horizontal="left" vertical="center"/>
    </xf>
    <xf numFmtId="0" fontId="3" fillId="0" borderId="0" xfId="0" applyFont="1">
      <alignment horizontal="left" vertical="center"/>
    </xf>
    <xf numFmtId="0" fontId="15" fillId="0" borderId="0" xfId="0" applyFont="1">
      <alignment horizontal="left" vertical="center"/>
    </xf>
    <xf numFmtId="167" fontId="8" fillId="0" borderId="0" xfId="51" applyNumberFormat="1" applyFont="1" applyFill="1" applyBorder="1">
      <alignment horizontal="right" vertical="center"/>
    </xf>
    <xf numFmtId="166" fontId="8" fillId="0" borderId="0" xfId="51" applyNumberFormat="1" applyFont="1" applyFill="1" applyBorder="1">
      <alignment horizontal="right" vertical="center"/>
    </xf>
    <xf numFmtId="17" fontId="11" fillId="0" borderId="0" xfId="0" applyNumberFormat="1" applyFont="1" applyAlignment="1">
      <alignment horizontal="center" vertical="center" wrapText="1"/>
    </xf>
    <xf numFmtId="0" fontId="16" fillId="0" borderId="0" xfId="0" applyFont="1">
      <alignment horizontal="left" vertical="center"/>
    </xf>
    <xf numFmtId="0" fontId="31" fillId="0" borderId="0" xfId="0" applyFont="1">
      <alignment horizontal="left" vertical="center"/>
    </xf>
    <xf numFmtId="0" fontId="13" fillId="3" borderId="0" xfId="49">
      <alignment horizontal="left" vertical="center"/>
    </xf>
    <xf numFmtId="0" fontId="33" fillId="0" borderId="0" xfId="1">
      <alignment horizontal="left" vertical="center"/>
    </xf>
    <xf numFmtId="0" fontId="12" fillId="0" borderId="0" xfId="0" applyFont="1" applyAlignment="1">
      <alignment vertical="center"/>
    </xf>
    <xf numFmtId="0" fontId="8" fillId="0" borderId="0" xfId="0" applyFont="1">
      <alignment horizontal="left" vertical="center"/>
    </xf>
    <xf numFmtId="3" fontId="37" fillId="0" borderId="0" xfId="51" applyFill="1" applyBorder="1">
      <alignment horizontal="right" vertical="center"/>
    </xf>
    <xf numFmtId="0" fontId="0" fillId="0" borderId="8" xfId="0" applyBorder="1">
      <alignment horizontal="left" vertical="center"/>
    </xf>
    <xf numFmtId="3" fontId="37" fillId="0" borderId="8" xfId="51" applyBorder="1">
      <alignment horizontal="right" vertical="center"/>
    </xf>
    <xf numFmtId="167" fontId="3" fillId="0" borderId="0" xfId="0" applyNumberFormat="1" applyFont="1">
      <alignment horizontal="left" vertical="center"/>
    </xf>
    <xf numFmtId="0" fontId="6" fillId="0" borderId="0" xfId="0" applyFont="1">
      <alignment horizontal="left" vertical="center"/>
    </xf>
    <xf numFmtId="0" fontId="4" fillId="0" borderId="0" xfId="0" applyFont="1">
      <alignment horizontal="left" vertical="center"/>
    </xf>
    <xf numFmtId="0" fontId="10" fillId="0" borderId="0" xfId="0" applyFont="1">
      <alignment horizontal="left" vertical="center"/>
    </xf>
    <xf numFmtId="0" fontId="0" fillId="0" borderId="0" xfId="0" applyProtection="1">
      <alignment horizontal="left" vertical="center"/>
      <protection locked="0"/>
    </xf>
    <xf numFmtId="169" fontId="0" fillId="0" borderId="0" xfId="0" applyNumberFormat="1" applyProtection="1">
      <alignment horizontal="left" vertical="center"/>
      <protection locked="0"/>
    </xf>
    <xf numFmtId="170" fontId="37" fillId="0" borderId="0" xfId="51" applyNumberFormat="1" applyFill="1" applyBorder="1">
      <alignment horizontal="right" vertical="center"/>
    </xf>
    <xf numFmtId="3" fontId="3" fillId="0" borderId="0" xfId="0" applyNumberFormat="1" applyFont="1">
      <alignment horizontal="left" vertical="center"/>
    </xf>
    <xf numFmtId="0" fontId="7" fillId="0" borderId="0" xfId="0" applyFont="1" applyAlignment="1">
      <alignment vertical="top" wrapText="1"/>
    </xf>
    <xf numFmtId="168" fontId="7" fillId="0" borderId="0" xfId="0" applyNumberFormat="1" applyFont="1" applyAlignment="1">
      <alignment vertical="top" wrapText="1"/>
    </xf>
    <xf numFmtId="0" fontId="40" fillId="0" borderId="0" xfId="1" applyFont="1">
      <alignment horizontal="left" vertical="center"/>
    </xf>
    <xf numFmtId="0" fontId="39" fillId="0" borderId="0" xfId="0" applyFont="1">
      <alignment horizontal="left" vertical="center"/>
    </xf>
    <xf numFmtId="0" fontId="39" fillId="0" borderId="0" xfId="0" applyFont="1" applyAlignment="1">
      <alignment horizontal="right" vertical="center"/>
    </xf>
    <xf numFmtId="0" fontId="39" fillId="0" borderId="0" xfId="0" applyFont="1" applyAlignment="1">
      <alignment horizontal="center" vertical="center"/>
    </xf>
    <xf numFmtId="0" fontId="12" fillId="0" borderId="0" xfId="0" applyFont="1" applyAlignment="1">
      <alignment horizontal="center" vertical="center"/>
    </xf>
    <xf numFmtId="17" fontId="0" fillId="0" borderId="0" xfId="0" quotePrefix="1" applyNumberFormat="1">
      <alignment horizontal="left" vertical="center"/>
    </xf>
    <xf numFmtId="0" fontId="0" fillId="0" borderId="0" xfId="0" quotePrefix="1">
      <alignment horizontal="left" vertical="center"/>
    </xf>
    <xf numFmtId="0" fontId="12" fillId="0" borderId="0" xfId="0" applyFont="1" applyAlignment="1">
      <alignment horizontal="center" vertical="center" wrapText="1"/>
    </xf>
    <xf numFmtId="0" fontId="36" fillId="0" borderId="0" xfId="0" applyFont="1" applyAlignment="1">
      <alignment horizontal="center" vertical="center" wrapText="1"/>
    </xf>
    <xf numFmtId="3" fontId="37" fillId="0" borderId="9" xfId="51" applyFill="1" applyBorder="1">
      <alignment horizontal="right" vertical="center"/>
    </xf>
    <xf numFmtId="3" fontId="37" fillId="0" borderId="0" xfId="51" applyFill="1">
      <alignment horizontal="right" vertical="center"/>
    </xf>
    <xf numFmtId="0" fontId="39" fillId="0" borderId="0" xfId="0" quotePrefix="1" applyFont="1" applyAlignment="1">
      <alignment vertical="center"/>
    </xf>
    <xf numFmtId="0" fontId="36" fillId="0" borderId="0" xfId="0" applyFont="1" applyAlignment="1">
      <alignment horizontal="center" vertical="center"/>
    </xf>
    <xf numFmtId="0" fontId="36" fillId="0" borderId="10" xfId="0" applyFont="1" applyBorder="1" applyAlignment="1">
      <alignment horizontal="center" vertical="center"/>
    </xf>
    <xf numFmtId="3" fontId="0" fillId="0" borderId="9" xfId="51" applyFont="1" applyBorder="1">
      <alignment horizontal="right" vertical="center"/>
    </xf>
    <xf numFmtId="0" fontId="5" fillId="0" borderId="0" xfId="1" applyFont="1" applyAlignment="1"/>
    <xf numFmtId="3" fontId="0" fillId="0" borderId="0" xfId="51" applyFont="1">
      <alignment horizontal="right" vertical="center"/>
    </xf>
    <xf numFmtId="167" fontId="8" fillId="0" borderId="0" xfId="51" applyNumberFormat="1" applyFont="1">
      <alignment horizontal="right" vertical="center"/>
    </xf>
    <xf numFmtId="169" fontId="36" fillId="0" borderId="10" xfId="0" applyNumberFormat="1" applyFont="1" applyBorder="1" applyAlignment="1" applyProtection="1">
      <alignment horizontal="center" vertical="center"/>
      <protection locked="0"/>
    </xf>
    <xf numFmtId="169" fontId="36" fillId="0" borderId="0" xfId="0" applyNumberFormat="1" applyFont="1" applyAlignment="1" applyProtection="1">
      <alignment horizontal="center" vertical="center"/>
      <protection locked="0"/>
    </xf>
    <xf numFmtId="3" fontId="37" fillId="0" borderId="0" xfId="51">
      <alignment horizontal="right" vertical="center"/>
    </xf>
    <xf numFmtId="3" fontId="31" fillId="0" borderId="0" xfId="51" applyFont="1" applyFill="1" applyBorder="1">
      <alignment horizontal="right" vertical="center"/>
    </xf>
    <xf numFmtId="3" fontId="15" fillId="0" borderId="0" xfId="0" applyNumberFormat="1" applyFont="1">
      <alignment horizontal="left" vertical="center"/>
    </xf>
    <xf numFmtId="170" fontId="31" fillId="0" borderId="0" xfId="51" applyNumberFormat="1" applyFont="1" applyFill="1" applyBorder="1">
      <alignment horizontal="right" vertical="center"/>
    </xf>
    <xf numFmtId="0" fontId="31"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vertical="center"/>
    </xf>
    <xf numFmtId="171" fontId="37" fillId="0" borderId="0" xfId="51" applyNumberFormat="1" applyFill="1" applyBorder="1">
      <alignment horizontal="right" vertical="center"/>
    </xf>
    <xf numFmtId="164" fontId="3" fillId="0" borderId="0" xfId="0" applyNumberFormat="1" applyFont="1">
      <alignment horizontal="left" vertical="center"/>
    </xf>
    <xf numFmtId="170" fontId="37" fillId="0" borderId="8" xfId="51" applyNumberFormat="1" applyBorder="1">
      <alignment horizontal="right" vertical="center"/>
    </xf>
    <xf numFmtId="0" fontId="42" fillId="0" borderId="0" xfId="0" applyFont="1">
      <alignment horizontal="left" vertical="center"/>
    </xf>
    <xf numFmtId="0" fontId="15" fillId="0" borderId="11" xfId="0" applyFont="1" applyBorder="1">
      <alignment horizontal="left" vertical="center"/>
    </xf>
    <xf numFmtId="171" fontId="0" fillId="0" borderId="12" xfId="51" applyNumberFormat="1" applyFont="1" applyFill="1" applyBorder="1">
      <alignment horizontal="right" vertical="center"/>
    </xf>
    <xf numFmtId="171" fontId="0" fillId="0" borderId="12" xfId="51" applyNumberFormat="1" applyFont="1" applyBorder="1">
      <alignment horizontal="right" vertical="center"/>
    </xf>
    <xf numFmtId="0" fontId="0" fillId="0" borderId="0" xfId="0" applyAlignment="1">
      <alignment horizontal="center" vertical="center" wrapText="1"/>
    </xf>
    <xf numFmtId="167" fontId="8" fillId="0" borderId="0" xfId="52" applyNumberFormat="1" applyFont="1" applyFill="1" applyBorder="1" applyAlignment="1">
      <alignment horizontal="right" vertical="center"/>
    </xf>
    <xf numFmtId="170" fontId="37" fillId="0" borderId="0" xfId="52" applyNumberFormat="1" applyBorder="1" applyAlignment="1">
      <alignment horizontal="right" vertical="center"/>
    </xf>
    <xf numFmtId="170" fontId="0" fillId="0" borderId="8" xfId="52" applyNumberFormat="1" applyFont="1" applyBorder="1" applyAlignment="1">
      <alignment horizontal="right" vertical="center"/>
    </xf>
    <xf numFmtId="170" fontId="0" fillId="0" borderId="0" xfId="52" applyNumberFormat="1" applyFont="1" applyAlignment="1">
      <alignment horizontal="right" vertical="center"/>
    </xf>
    <xf numFmtId="170" fontId="37" fillId="0" borderId="0" xfId="52" applyNumberFormat="1" applyFill="1" applyBorder="1" applyAlignment="1">
      <alignment horizontal="right" vertical="center"/>
    </xf>
    <xf numFmtId="1" fontId="3" fillId="0" borderId="0" xfId="0" applyNumberFormat="1" applyFont="1">
      <alignment horizontal="left" vertical="center"/>
    </xf>
    <xf numFmtId="0" fontId="33" fillId="0" borderId="0" xfId="1" quotePrefix="1">
      <alignment horizontal="left" vertical="center"/>
    </xf>
    <xf numFmtId="0" fontId="0" fillId="0" borderId="0" xfId="0" applyAlignment="1">
      <alignment horizontal="center" vertical="center"/>
    </xf>
    <xf numFmtId="0" fontId="32" fillId="3" borderId="0" xfId="0" applyFont="1" applyFill="1">
      <alignment horizontal="left" vertical="center"/>
    </xf>
    <xf numFmtId="0" fontId="40" fillId="0" borderId="0" xfId="1" applyFont="1" applyFill="1">
      <alignment horizontal="left" vertical="center"/>
    </xf>
    <xf numFmtId="0" fontId="7" fillId="0" borderId="0" xfId="0" applyFont="1" applyAlignment="1">
      <alignment vertical="center" wrapText="1"/>
    </xf>
    <xf numFmtId="168" fontId="7" fillId="0" borderId="0" xfId="0" applyNumberFormat="1" applyFont="1" applyAlignment="1">
      <alignment vertical="center" wrapText="1"/>
    </xf>
    <xf numFmtId="0" fontId="36" fillId="0" borderId="0" xfId="0" applyFont="1" applyAlignment="1">
      <alignment vertical="center"/>
    </xf>
    <xf numFmtId="3" fontId="39" fillId="0" borderId="0" xfId="52" applyFont="1" applyAlignment="1">
      <alignment horizontal="right" vertical="center"/>
    </xf>
    <xf numFmtId="167" fontId="45" fillId="0" borderId="0" xfId="52" applyNumberFormat="1" applyFont="1" applyFill="1" applyBorder="1" applyAlignment="1">
      <alignment horizontal="right" vertical="center"/>
    </xf>
    <xf numFmtId="0" fontId="45" fillId="0" borderId="0" xfId="0" applyFont="1">
      <alignment horizontal="left" vertical="center"/>
    </xf>
    <xf numFmtId="1" fontId="39" fillId="0" borderId="0" xfId="0" applyNumberFormat="1" applyFont="1">
      <alignment horizontal="left" vertical="center"/>
    </xf>
    <xf numFmtId="0" fontId="39" fillId="0" borderId="8" xfId="0" applyFont="1" applyBorder="1">
      <alignment horizontal="left" vertical="center"/>
    </xf>
    <xf numFmtId="0" fontId="45" fillId="0" borderId="0" xfId="0" applyFont="1" applyAlignment="1">
      <alignment vertical="center" wrapText="1"/>
    </xf>
    <xf numFmtId="168" fontId="45" fillId="0" borderId="0" xfId="0" applyNumberFormat="1" applyFont="1" applyAlignment="1">
      <alignment vertical="center" wrapText="1"/>
    </xf>
    <xf numFmtId="3" fontId="39" fillId="0" borderId="0" xfId="52" applyFont="1" applyFill="1" applyBorder="1" applyAlignment="1">
      <alignment horizontal="right" vertical="center"/>
    </xf>
    <xf numFmtId="0" fontId="32" fillId="0" borderId="0" xfId="0" applyFont="1">
      <alignment horizontal="left" vertical="center"/>
    </xf>
    <xf numFmtId="3" fontId="0" fillId="0" borderId="8" xfId="51" applyFont="1" applyBorder="1">
      <alignment horizontal="right" vertical="center"/>
    </xf>
    <xf numFmtId="17" fontId="39" fillId="0" borderId="0" xfId="0" quotePrefix="1" applyNumberFormat="1" applyFont="1">
      <alignment horizontal="left" vertical="center"/>
    </xf>
    <xf numFmtId="3" fontId="39" fillId="0" borderId="0" xfId="51" applyFont="1" applyFill="1" applyBorder="1">
      <alignment horizontal="right" vertical="center"/>
    </xf>
    <xf numFmtId="3" fontId="39" fillId="0" borderId="0" xfId="51" applyFont="1" applyFill="1">
      <alignment horizontal="right" vertical="center"/>
    </xf>
    <xf numFmtId="0" fontId="39" fillId="0" borderId="0" xfId="0" quotePrefix="1" applyFont="1">
      <alignment horizontal="left" vertical="center"/>
    </xf>
    <xf numFmtId="3" fontId="39" fillId="0" borderId="8" xfId="51" applyFont="1" applyBorder="1">
      <alignment horizontal="right" vertical="center"/>
    </xf>
    <xf numFmtId="167" fontId="45" fillId="0" borderId="0" xfId="51" applyNumberFormat="1" applyFont="1" applyFill="1" applyBorder="1">
      <alignment horizontal="right" vertical="center"/>
    </xf>
    <xf numFmtId="167" fontId="15" fillId="0" borderId="0" xfId="0" applyNumberFormat="1" applyFont="1">
      <alignment horizontal="left" vertical="center"/>
    </xf>
    <xf numFmtId="170" fontId="39" fillId="0" borderId="0" xfId="51" applyNumberFormat="1" applyFont="1" applyFill="1" applyBorder="1">
      <alignment horizontal="right" vertical="center"/>
    </xf>
    <xf numFmtId="166" fontId="45" fillId="0" borderId="0" xfId="51" applyNumberFormat="1" applyFont="1" applyFill="1" applyBorder="1">
      <alignment horizontal="right" vertical="center"/>
    </xf>
    <xf numFmtId="3" fontId="0" fillId="0" borderId="0" xfId="51" applyFont="1" applyFill="1" applyBorder="1">
      <alignment horizontal="right" vertical="center"/>
    </xf>
    <xf numFmtId="3" fontId="39" fillId="0" borderId="0" xfId="51" applyFont="1">
      <alignment horizontal="right" vertical="center"/>
    </xf>
    <xf numFmtId="0" fontId="39" fillId="0" borderId="9" xfId="0" quotePrefix="1" applyFont="1" applyBorder="1">
      <alignment horizontal="left" vertical="center"/>
    </xf>
    <xf numFmtId="3" fontId="39" fillId="0" borderId="9" xfId="51" applyFont="1" applyBorder="1">
      <alignment horizontal="right" vertical="center"/>
    </xf>
    <xf numFmtId="167" fontId="45" fillId="0" borderId="0" xfId="51" applyNumberFormat="1" applyFont="1">
      <alignment horizontal="right" vertical="center"/>
    </xf>
    <xf numFmtId="3" fontId="39" fillId="0" borderId="9" xfId="51" applyFont="1" applyFill="1" applyBorder="1">
      <alignment horizontal="right" vertical="center"/>
    </xf>
    <xf numFmtId="0" fontId="39" fillId="0" borderId="9" xfId="0" applyFont="1" applyBorder="1">
      <alignment horizontal="left" vertical="center"/>
    </xf>
    <xf numFmtId="169" fontId="39" fillId="0" borderId="0" xfId="0" applyNumberFormat="1" applyFont="1" applyAlignment="1">
      <alignment horizontal="center" vertical="center"/>
    </xf>
    <xf numFmtId="169" fontId="39" fillId="0" borderId="0" xfId="0" applyNumberFormat="1" applyFont="1" applyAlignment="1" applyProtection="1">
      <alignment horizontal="center" vertical="center" wrapText="1"/>
      <protection locked="0"/>
    </xf>
    <xf numFmtId="0" fontId="36" fillId="0" borderId="0" xfId="0" applyFont="1">
      <alignment horizontal="left" vertical="center"/>
    </xf>
    <xf numFmtId="3" fontId="39" fillId="0" borderId="0" xfId="51" applyFont="1" applyFill="1" applyBorder="1" applyAlignment="1">
      <alignment horizontal="left" vertical="center"/>
    </xf>
    <xf numFmtId="170" fontId="39" fillId="0" borderId="0" xfId="51" applyNumberFormat="1" applyFont="1" applyFill="1">
      <alignment horizontal="right" vertical="center"/>
    </xf>
    <xf numFmtId="170" fontId="39" fillId="0" borderId="9" xfId="51" applyNumberFormat="1" applyFont="1" applyFill="1" applyBorder="1">
      <alignment horizontal="right" vertical="center"/>
    </xf>
    <xf numFmtId="170" fontId="39" fillId="0" borderId="9" xfId="51" applyNumberFormat="1" applyFont="1" applyBorder="1">
      <alignment horizontal="right" vertical="center"/>
    </xf>
    <xf numFmtId="164" fontId="15" fillId="0" borderId="0" xfId="0" applyNumberFormat="1" applyFont="1">
      <alignment horizontal="left" vertical="center"/>
    </xf>
    <xf numFmtId="4" fontId="39" fillId="0" borderId="0" xfId="51" applyNumberFormat="1" applyFont="1">
      <alignment horizontal="right" vertical="center"/>
    </xf>
    <xf numFmtId="4" fontId="39" fillId="0" borderId="0" xfId="51" applyNumberFormat="1" applyFont="1" applyFill="1">
      <alignment horizontal="right" vertical="center"/>
    </xf>
    <xf numFmtId="3" fontId="0" fillId="0" borderId="0" xfId="52" applyFont="1" applyFill="1" applyBorder="1" applyAlignment="1">
      <alignment horizontal="right" vertical="center"/>
    </xf>
    <xf numFmtId="0" fontId="0" fillId="0" borderId="9" xfId="0" quotePrefix="1" applyBorder="1">
      <alignment horizontal="left" vertical="center"/>
    </xf>
    <xf numFmtId="0" fontId="0" fillId="0" borderId="0" xfId="0" quotePrefix="1" applyAlignment="1">
      <alignment vertical="center"/>
    </xf>
    <xf numFmtId="0" fontId="41" fillId="0" borderId="0" xfId="0" applyFont="1">
      <alignment horizontal="left" vertical="center"/>
    </xf>
    <xf numFmtId="0" fontId="0" fillId="0" borderId="13" xfId="0" applyBorder="1">
      <alignment horizontal="left" vertical="center"/>
    </xf>
    <xf numFmtId="3" fontId="37" fillId="0" borderId="13" xfId="51" applyBorder="1">
      <alignment horizontal="right" vertical="center"/>
    </xf>
    <xf numFmtId="0" fontId="46" fillId="36" borderId="14" xfId="0" applyFont="1" applyFill="1" applyBorder="1" applyAlignment="1">
      <alignment vertical="center"/>
    </xf>
    <xf numFmtId="0" fontId="46" fillId="36" borderId="15" xfId="0" applyFont="1" applyFill="1" applyBorder="1" applyAlignment="1">
      <alignment horizontal="center" vertical="center"/>
    </xf>
    <xf numFmtId="0" fontId="46" fillId="36" borderId="16" xfId="0" applyFont="1" applyFill="1" applyBorder="1" applyAlignment="1">
      <alignment horizontal="center" vertical="center" wrapText="1"/>
    </xf>
    <xf numFmtId="10" fontId="1" fillId="0" borderId="0" xfId="0" applyNumberFormat="1" applyFont="1" applyProtection="1">
      <alignment horizontal="left" vertical="center"/>
      <protection locked="0"/>
    </xf>
    <xf numFmtId="0" fontId="1" fillId="0" borderId="0" xfId="0" applyFont="1" applyProtection="1">
      <alignment horizontal="left" vertical="center"/>
      <protection locked="0"/>
    </xf>
    <xf numFmtId="172" fontId="1" fillId="0" borderId="0" xfId="0" applyNumberFormat="1" applyFont="1" applyProtection="1">
      <alignment horizontal="left" vertical="center"/>
      <protection locked="0"/>
    </xf>
    <xf numFmtId="170" fontId="39" fillId="0" borderId="0" xfId="52" applyNumberFormat="1" applyFont="1" applyAlignment="1">
      <alignment horizontal="right" vertical="center"/>
    </xf>
    <xf numFmtId="170" fontId="3" fillId="0" borderId="0" xfId="0" applyNumberFormat="1" applyFont="1">
      <alignment horizontal="left" vertical="center"/>
    </xf>
    <xf numFmtId="170" fontId="39" fillId="0" borderId="8" xfId="52" applyNumberFormat="1" applyFont="1" applyBorder="1" applyAlignment="1">
      <alignment horizontal="right" vertical="center"/>
    </xf>
    <xf numFmtId="3" fontId="0" fillId="0" borderId="0" xfId="51" quotePrefix="1" applyFont="1" applyFill="1" applyBorder="1" applyAlignment="1">
      <alignment horizontal="left" vertical="center"/>
    </xf>
    <xf numFmtId="3" fontId="0" fillId="0" borderId="9" xfId="51" quotePrefix="1" applyFont="1" applyFill="1" applyBorder="1" applyAlignment="1">
      <alignment horizontal="left" vertical="center"/>
    </xf>
    <xf numFmtId="3" fontId="0" fillId="0" borderId="9" xfId="51" applyFont="1" applyFill="1" applyBorder="1" applyAlignment="1">
      <alignment horizontal="left" vertical="center"/>
    </xf>
    <xf numFmtId="3" fontId="31" fillId="0" borderId="17" xfId="51" applyFont="1" applyFill="1" applyBorder="1">
      <alignment horizontal="right" vertical="center"/>
    </xf>
    <xf numFmtId="1" fontId="15" fillId="0" borderId="0" xfId="0" applyNumberFormat="1" applyFont="1">
      <alignment horizontal="left" vertical="center"/>
    </xf>
    <xf numFmtId="173" fontId="15" fillId="0" borderId="0" xfId="0" applyNumberFormat="1" applyFont="1">
      <alignment horizontal="left" vertical="center"/>
    </xf>
    <xf numFmtId="171" fontId="0" fillId="0" borderId="0" xfId="51" applyNumberFormat="1" applyFont="1">
      <alignment horizontal="right" vertical="center"/>
    </xf>
    <xf numFmtId="3" fontId="3" fillId="0" borderId="0" xfId="0" applyNumberFormat="1" applyFont="1" applyAlignment="1">
      <alignment horizontal="right" vertical="center"/>
    </xf>
    <xf numFmtId="44" fontId="3" fillId="0" borderId="0" xfId="0" applyNumberFormat="1" applyFont="1" applyAlignment="1">
      <alignment horizontal="right" vertical="center"/>
    </xf>
    <xf numFmtId="167" fontId="45" fillId="0" borderId="0" xfId="51" applyNumberFormat="1" applyFont="1" applyFill="1">
      <alignment horizontal="right" vertical="center"/>
    </xf>
    <xf numFmtId="3" fontId="31" fillId="0" borderId="9" xfId="51" applyFont="1" applyFill="1" applyBorder="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3" fontId="0" fillId="0" borderId="0" xfId="51" applyFont="1" applyBorder="1">
      <alignment horizontal="right" vertical="center"/>
    </xf>
    <xf numFmtId="0" fontId="38" fillId="0" borderId="0" xfId="0" applyFont="1">
      <alignment horizontal="left" vertical="center"/>
    </xf>
    <xf numFmtId="3" fontId="0" fillId="0" borderId="0" xfId="51" applyFont="1" applyFill="1">
      <alignment horizontal="right" vertical="center"/>
    </xf>
    <xf numFmtId="3" fontId="0" fillId="0" borderId="0" xfId="52" applyFont="1" applyAlignment="1">
      <alignment horizontal="right" vertical="center"/>
    </xf>
    <xf numFmtId="166" fontId="8" fillId="0" borderId="0" xfId="52" applyNumberFormat="1" applyFont="1" applyFill="1" applyBorder="1" applyAlignment="1">
      <alignment horizontal="right" vertical="center"/>
    </xf>
    <xf numFmtId="0" fontId="13" fillId="0" borderId="0" xfId="4" applyFill="1" applyAlignment="1">
      <alignment vertical="center"/>
    </xf>
    <xf numFmtId="44" fontId="15" fillId="0" borderId="0" xfId="0" applyNumberFormat="1" applyFont="1">
      <alignment horizontal="left" vertical="center"/>
    </xf>
    <xf numFmtId="9" fontId="15" fillId="0" borderId="0" xfId="0" applyNumberFormat="1" applyFont="1">
      <alignment horizontal="left" vertical="center"/>
    </xf>
    <xf numFmtId="0" fontId="0" fillId="0" borderId="9" xfId="0" applyBorder="1">
      <alignment horizontal="left" vertical="center"/>
    </xf>
    <xf numFmtId="17" fontId="0" fillId="0" borderId="9" xfId="0" quotePrefix="1" applyNumberFormat="1" applyBorder="1">
      <alignment horizontal="left" vertical="center"/>
    </xf>
    <xf numFmtId="3" fontId="37" fillId="0" borderId="0" xfId="51" applyBorder="1">
      <alignment horizontal="right" vertical="center"/>
    </xf>
    <xf numFmtId="3" fontId="37" fillId="0" borderId="8" xfId="51" applyFill="1" applyBorder="1">
      <alignment horizontal="right" vertical="center"/>
    </xf>
    <xf numFmtId="175" fontId="3" fillId="0" borderId="0" xfId="0" applyNumberFormat="1" applyFont="1">
      <alignment horizontal="left" vertical="center"/>
    </xf>
    <xf numFmtId="44" fontId="3" fillId="0" borderId="0" xfId="0" applyNumberFormat="1" applyFont="1">
      <alignment horizontal="left" vertical="center"/>
    </xf>
    <xf numFmtId="176" fontId="15" fillId="0" borderId="0" xfId="0" applyNumberFormat="1" applyFont="1">
      <alignment horizontal="left" vertical="center"/>
    </xf>
    <xf numFmtId="3" fontId="39" fillId="37" borderId="0" xfId="0" applyNumberFormat="1" applyFont="1" applyFill="1" applyAlignment="1">
      <alignment horizontal="right" vertical="center"/>
    </xf>
    <xf numFmtId="169" fontId="49" fillId="0" borderId="0" xfId="0" applyNumberFormat="1" applyFont="1">
      <alignment horizontal="left" vertical="center"/>
    </xf>
    <xf numFmtId="1" fontId="49" fillId="0" borderId="0" xfId="0" applyNumberFormat="1" applyFont="1" applyAlignment="1" applyProtection="1">
      <alignment horizontal="center" vertical="center" wrapText="1"/>
      <protection locked="0"/>
    </xf>
    <xf numFmtId="169" fontId="49" fillId="0" borderId="0" xfId="0" applyNumberFormat="1" applyFont="1" applyAlignment="1" applyProtection="1">
      <alignment horizontal="center" vertical="center" wrapText="1"/>
      <protection locked="0"/>
    </xf>
    <xf numFmtId="17" fontId="49" fillId="0" borderId="0" xfId="0" quotePrefix="1" applyNumberFormat="1" applyFont="1">
      <alignment horizontal="left" vertical="center"/>
    </xf>
    <xf numFmtId="0" fontId="49" fillId="0" borderId="0" xfId="0" quotePrefix="1" applyFont="1">
      <alignment horizontal="left" vertical="center"/>
    </xf>
    <xf numFmtId="0" fontId="49" fillId="0" borderId="0" xfId="0" applyFont="1">
      <alignment horizontal="left"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51" fillId="0" borderId="0" xfId="0" applyFont="1">
      <alignment horizontal="left" vertical="center"/>
    </xf>
    <xf numFmtId="174" fontId="52" fillId="0" borderId="0" xfId="0" applyNumberFormat="1" applyFont="1" applyAlignment="1">
      <alignment horizontal="right" vertical="center"/>
    </xf>
    <xf numFmtId="0" fontId="41" fillId="0" borderId="9" xfId="0" applyFont="1" applyBorder="1">
      <alignment horizontal="left" vertical="center"/>
    </xf>
    <xf numFmtId="170" fontId="41" fillId="0" borderId="9" xfId="51" applyNumberFormat="1" applyFont="1" applyFill="1" applyBorder="1">
      <alignment horizontal="right" vertical="center"/>
    </xf>
    <xf numFmtId="170" fontId="41" fillId="0" borderId="0" xfId="51" applyNumberFormat="1" applyFont="1">
      <alignment horizontal="right" vertical="center"/>
    </xf>
    <xf numFmtId="170" fontId="41" fillId="0" borderId="9" xfId="51" applyNumberFormat="1" applyFont="1" applyBorder="1">
      <alignment horizontal="right" vertical="center"/>
    </xf>
    <xf numFmtId="0" fontId="0" fillId="38" borderId="0" xfId="0" applyFill="1">
      <alignment horizontal="left" vertical="center"/>
    </xf>
    <xf numFmtId="0" fontId="50" fillId="0" borderId="0" xfId="0" applyFont="1" applyAlignment="1">
      <alignment vertical="center"/>
    </xf>
    <xf numFmtId="3" fontId="41" fillId="0" borderId="0" xfId="51" applyFont="1">
      <alignment horizontal="right" vertical="center"/>
    </xf>
    <xf numFmtId="3" fontId="41" fillId="0" borderId="9" xfId="51" applyFont="1" applyBorder="1">
      <alignment horizontal="right" vertical="center"/>
    </xf>
    <xf numFmtId="3" fontId="0" fillId="0" borderId="0" xfId="52" applyFont="1" applyBorder="1" applyAlignment="1">
      <alignment horizontal="right" vertical="center"/>
    </xf>
    <xf numFmtId="3" fontId="0" fillId="0" borderId="9" xfId="52" applyFont="1" applyBorder="1" applyAlignment="1">
      <alignment horizontal="right" vertical="center"/>
    </xf>
    <xf numFmtId="41" fontId="3" fillId="0" borderId="0" xfId="0" applyNumberFormat="1" applyFont="1">
      <alignment horizontal="left" vertical="center"/>
    </xf>
    <xf numFmtId="11" fontId="3" fillId="0" borderId="0" xfId="0" applyNumberFormat="1" applyFont="1">
      <alignment horizontal="left" vertical="center"/>
    </xf>
    <xf numFmtId="3" fontId="48" fillId="0" borderId="0" xfId="0" applyNumberFormat="1" applyFont="1" applyAlignment="1">
      <alignment horizontal="right" vertical="center"/>
    </xf>
    <xf numFmtId="3" fontId="48" fillId="0" borderId="9" xfId="0" applyNumberFormat="1" applyFont="1" applyBorder="1" applyAlignment="1">
      <alignment horizontal="right" vertical="center"/>
    </xf>
    <xf numFmtId="3" fontId="39" fillId="0" borderId="0" xfId="51" applyFont="1" applyBorder="1">
      <alignment horizontal="right" vertical="center"/>
    </xf>
    <xf numFmtId="3" fontId="39" fillId="3" borderId="0" xfId="51" applyFont="1" applyFill="1">
      <alignment horizontal="right" vertical="center"/>
    </xf>
    <xf numFmtId="0" fontId="0" fillId="0" borderId="18" xfId="0" quotePrefix="1" applyBorder="1">
      <alignment horizontal="left" vertical="center"/>
    </xf>
    <xf numFmtId="0" fontId="39" fillId="0" borderId="19" xfId="0" applyFont="1" applyBorder="1">
      <alignment horizontal="left" vertical="center"/>
    </xf>
    <xf numFmtId="1" fontId="49" fillId="0" borderId="0" xfId="52" applyNumberFormat="1" applyFont="1" applyFill="1" applyBorder="1" applyAlignment="1">
      <alignment horizontal="right" vertical="center"/>
    </xf>
  </cellXfs>
  <cellStyles count="56">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15" builtinId="27" hidden="1"/>
    <cellStyle name="Calculation" xfId="18" builtinId="22" hidden="1"/>
    <cellStyle name="Check Cell" xfId="20" builtinId="23" hidden="1"/>
    <cellStyle name="Comma" xfId="51" builtinId="3" customBuiltin="1"/>
    <cellStyle name="Comma [0]" xfId="2" builtinId="6" hidden="1" customBuiltin="1"/>
    <cellStyle name="Comma 2" xfId="52" xr:uid="{9FBA668E-3248-497C-9CAF-AD9E65B5CF43}"/>
    <cellStyle name="Currency" xfId="9" builtinId="4" hidden="1"/>
    <cellStyle name="Currency [0]" xfId="10" builtinId="7" hidden="1"/>
    <cellStyle name="Explanatory Text" xfId="23" builtinId="53" hidden="1"/>
    <cellStyle name="FER - Subheading" xfId="50" xr:uid="{D0C18521-E65E-4D8B-AB26-9C3D43B88FE2}"/>
    <cellStyle name="Followed Hyperlink" xfId="8" builtinId="9" hidden="1"/>
    <cellStyle name="Good" xfId="14" builtinId="26" hidden="1"/>
    <cellStyle name="Heading 1" xfId="3" builtinId="16" customBuiltin="1"/>
    <cellStyle name="Heading 2" xfId="4" builtinId="17" customBuiltin="1"/>
    <cellStyle name="Heading 3" xfId="5" builtinId="18" hidden="1" customBuiltin="1"/>
    <cellStyle name="Heading 4" xfId="13" builtinId="19" hidden="1"/>
    <cellStyle name="Hyperlink" xfId="1" builtinId="8" customBuiltin="1"/>
    <cellStyle name="Input" xfId="17" builtinId="20" hidden="1"/>
    <cellStyle name="Input" xfId="53" xr:uid="{962CEB13-B8B5-4F52-BF4D-F397FF3FA500}"/>
    <cellStyle name="Linked Cell" xfId="19" builtinId="24" hidden="1"/>
    <cellStyle name="Neutral" xfId="16" builtinId="28" hidden="1"/>
    <cellStyle name="Normal" xfId="0" builtinId="0" customBuiltin="1"/>
    <cellStyle name="Normal 2" xfId="55" xr:uid="{3A7FB62E-08C9-44EC-BA55-E4082E9C3FE7}"/>
    <cellStyle name="Note" xfId="22" builtinId="10" hidden="1"/>
    <cellStyle name="Occassional paper - Subheading" xfId="48" xr:uid="{37E727C9-4C4C-42F3-8A90-7733CFC03A59}"/>
    <cellStyle name="Output" xfId="7" builtinId="21" hidden="1" customBuiltin="1"/>
    <cellStyle name="Per cent" xfId="11" builtinId="5" hidden="1"/>
    <cellStyle name="Percent 2" xfId="54" xr:uid="{7B6F57E7-E3BF-406A-A87C-407FCEFDD985}"/>
    <cellStyle name="SEFF - Subheading" xfId="49" xr:uid="{5DC46259-97C2-4B31-AD98-CA6C066AEAD8}"/>
    <cellStyle name="Title" xfId="12" builtinId="15" hidden="1"/>
    <cellStyle name="Total" xfId="6" builtinId="25" hidden="1" customBuiltin="1"/>
    <cellStyle name="Warning Text" xfId="21" builtinId="11" hidden="1"/>
  </cellStyles>
  <dxfs count="498">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alignment horizontal="right" vertical="center" textRotation="0" wrapText="0" indent="0" justifyLastLine="0" shrinkToFit="0" readingOrder="0"/>
    </dxf>
    <dxf>
      <font>
        <strike val="0"/>
        <outline val="0"/>
        <shadow val="0"/>
        <vertAlign val="baseline"/>
        <sz val="12"/>
        <name val="Helvetica"/>
      </font>
      <alignment horizontal="right" vertical="center" textRotation="0" wrapText="0" indent="0" justifyLastLine="0" shrinkToFit="0" readingOrder="0"/>
    </dxf>
    <dxf>
      <font>
        <strike val="0"/>
        <outline val="0"/>
        <shadow val="0"/>
        <vertAlign val="baseline"/>
        <sz val="12"/>
        <name val="Helvetica"/>
      </font>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scheme val="minor"/>
      </font>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in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color auto="1"/>
        <name val="Helvetica"/>
        <family val="2"/>
        <scheme val="major"/>
      </font>
      <numFmt numFmtId="1" formatCode="0"/>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 formatCode="0"/>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69"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ajor"/>
      </font>
      <numFmt numFmtId="169" formatCode="mmm\ yyyy"/>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ajor"/>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2"/>
        <name val="Helvetica"/>
        <scheme val="major"/>
      </font>
      <numFmt numFmtId="170"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major"/>
      </font>
    </dxf>
    <dxf>
      <font>
        <strike val="0"/>
        <outline val="0"/>
        <shadow val="0"/>
        <u val="none"/>
        <vertAlign val="baseline"/>
        <sz val="12"/>
        <color theme="1"/>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aj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170" formatCode="#,##0.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170" formatCode="#,##0.0"/>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numFmt numFmtId="170" formatCode="#,##0.0"/>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lef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indexed="64"/>
          <bgColor auto="1"/>
        </patternFill>
      </fill>
      <alignment vertical="center" textRotation="0" indent="0" justifyLastLine="0" shrinkToFit="0" readingOrder="0"/>
    </dxf>
    <dxf>
      <font>
        <strike val="0"/>
        <outline val="0"/>
        <shadow val="0"/>
        <u val="none"/>
        <vertAlign val="baseline"/>
        <sz val="12"/>
        <name val="Helvetica"/>
        <scheme val="maj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aj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1" formatCode="0"/>
      <fill>
        <patternFill patternType="none">
          <fgColor rgb="FF000000"/>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b val="0"/>
        <strike val="0"/>
        <outline val="0"/>
        <shadow val="0"/>
        <u val="none"/>
        <vertAlign val="baseline"/>
        <sz val="12"/>
        <color auto="1"/>
        <name val="Helvetica"/>
        <scheme val="minor"/>
      </font>
      <fill>
        <patternFill patternType="none">
          <fgColor rgb="FF000000"/>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2"/>
        <color auto="1"/>
        <name val="Helvetica"/>
        <scheme val="minor"/>
      </font>
      <fill>
        <patternFill patternType="none">
          <fgColor indexed="64"/>
          <bgColor auto="1"/>
        </patternFill>
      </fill>
      <alignment vertical="center" textRotation="0" indent="0" justifyLastLine="0" shrinkToFit="0" readingOrder="0"/>
    </dxf>
    <dxf>
      <font>
        <b val="0"/>
        <strike val="0"/>
        <outline val="0"/>
        <shadow val="0"/>
        <u val="none"/>
        <vertAlign val="baseline"/>
        <sz val="12"/>
        <color auto="1"/>
        <name val="Helvetica"/>
        <scheme val="minor"/>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border diagonalUp="0" diagonalDown="0">
        <left/>
        <right/>
        <top/>
        <bottom style="thin">
          <color rgb="FF397E77"/>
        </bottom>
        <vertical/>
        <horizontal/>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rgb="FF000000"/>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indexed="64"/>
          <bgColor auto="1"/>
        </patternFill>
      </fill>
      <alignment vertical="center" textRotation="0" indent="0" justifyLastLine="0" shrinkToFit="0" readingOrder="0"/>
    </dxf>
    <dxf>
      <font>
        <strike val="0"/>
        <outline val="0"/>
        <shadow val="0"/>
        <vertAlign val="baseline"/>
        <sz val="12"/>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170" formatCode="#,##0.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170" formatCode="#,##0.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170" formatCode="#,##0.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horizontal="righ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rgb="FFFFFFFF"/>
        <name val="Helvetica"/>
        <family val="2"/>
        <scheme val="none"/>
      </font>
      <fill>
        <patternFill patternType="solid">
          <fgColor rgb="FF000000"/>
          <bgColor rgb="FF397E77"/>
        </patternFill>
      </fill>
      <alignment horizontal="center" vertical="center" textRotation="0" wrapText="0" indent="0" justifyLastLine="0" shrinkToFit="0" readingOrder="0"/>
      <border diagonalUp="0" diagonalDown="0" outline="0">
        <left style="medium">
          <color rgb="FFFFFFFF"/>
        </left>
        <right style="medium">
          <color rgb="FFFFFFFF"/>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rgb="FFFFFFFF"/>
        <name val="Helvetica"/>
        <family val="2"/>
        <scheme val="none"/>
      </font>
      <fill>
        <patternFill patternType="solid">
          <fgColor rgb="FF000000"/>
          <bgColor rgb="FF397E77"/>
        </patternFill>
      </fill>
      <alignment horizontal="center" vertical="center" textRotation="0" wrapText="0" indent="0" justifyLastLine="0" shrinkToFit="0" readingOrder="0"/>
      <border diagonalUp="0" diagonalDown="0" outline="0">
        <left style="medium">
          <color rgb="FFFFFFFF"/>
        </left>
        <right style="medium">
          <color rgb="FFFFFFFF"/>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numFmt numFmtId="3" formatCode="#,##0"/>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minor"/>
      </font>
      <alignment horizontal="right" vertical="center" textRotation="0" wrapText="0" indent="0" justifyLastLine="0" shrinkToFit="0" readingOrder="0"/>
    </dxf>
    <dxf>
      <font>
        <strike val="0"/>
        <outline val="0"/>
        <shadow val="0"/>
        <vertAlign val="baseline"/>
        <sz val="12"/>
        <name val="Helvetica"/>
      </font>
      <alignment vertical="center" textRotation="0" indent="0" justifyLastLine="0" shrinkToFit="0" readingOrder="0"/>
    </dxf>
    <dxf>
      <font>
        <strike val="0"/>
        <outline val="0"/>
        <shadow val="0"/>
        <vertAlign val="baseline"/>
        <sz val="12"/>
        <name val="Helvetica"/>
      </font>
      <fill>
        <patternFill patternType="none">
          <fgColor indexed="64"/>
          <bgColor auto="1"/>
        </patternFill>
      </fill>
      <alignment vertical="center" textRotation="0" indent="0" justifyLastLine="0" shrinkToFit="0" readingOrder="0"/>
    </dxf>
    <dxf>
      <font>
        <strike val="0"/>
        <outline val="0"/>
        <shadow val="0"/>
        <vertAlign val="baseline"/>
        <sz val="12"/>
        <name val="Helvetica"/>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rgb="FF000000"/>
          <bgColor auto="1"/>
        </patternFill>
      </fill>
      <alignment vertical="center" textRotation="0" wrapText="0" indent="0" justifyLastLine="0" shrinkToFit="0" readingOrder="0"/>
    </dxf>
    <dxf>
      <fill>
        <patternFill patternType="none">
          <fgColor indexed="64"/>
          <bgColor indexed="65"/>
        </patternFill>
      </fill>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rgb="FF000000"/>
          <bgColor auto="1"/>
        </patternFill>
      </fill>
      <alignment vertical="center" textRotation="0" wrapText="0" indent="0" justifyLastLine="0" shrinkToFit="0" readingOrder="0"/>
    </dxf>
    <dxf>
      <fill>
        <patternFill patternType="none">
          <fgColor indexed="64"/>
          <bgColor indexed="65"/>
        </patternFill>
      </fill>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rgb="FF000000"/>
          <bgColor auto="1"/>
        </patternFill>
      </fill>
      <alignment vertical="center" textRotation="0" wrapText="0" indent="0" justifyLastLine="0" shrinkToFit="0" readingOrder="0"/>
    </dxf>
    <dxf>
      <fill>
        <patternFill patternType="none">
          <fgColor indexed="64"/>
          <bgColor indexed="65"/>
        </patternFill>
      </fill>
      <border diagonalUp="0" diagonalDown="0">
        <left/>
        <right/>
        <top/>
        <bottom style="thin">
          <color rgb="FF397E77"/>
        </bottom>
        <vertical/>
        <horizontal/>
      </border>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rgb="FF000000"/>
          <bgColor auto="1"/>
        </patternFill>
      </fill>
      <alignment vertical="center" textRotation="0" wrapText="0" indent="0" justifyLastLine="0" shrinkToFit="0" readingOrder="0"/>
    </dxf>
    <dxf>
      <fill>
        <patternFill patternType="none">
          <fgColor indexed="64"/>
          <bgColor indexed="65"/>
        </patternFill>
      </fill>
      <border diagonalUp="0" diagonalDown="0">
        <left/>
        <right/>
        <top/>
        <bottom style="thin">
          <color rgb="FF397E77"/>
        </bottom>
        <vertical/>
        <horizontal/>
      </border>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Helvetica"/>
        <scheme val="none"/>
      </font>
      <numFmt numFmtId="171" formatCode="0.000"/>
      <fill>
        <patternFill patternType="none">
          <fgColor indexed="64"/>
          <bgColor indexed="65"/>
        </patternFill>
      </fill>
      <alignment horizontal="right" vertical="center" textRotation="0" wrapText="0" indent="0" justifyLastLine="0" shrinkToFit="0" readingOrder="0"/>
    </dxf>
    <dxf>
      <numFmt numFmtId="171" formatCode="0.000"/>
      <fill>
        <patternFill patternType="none">
          <fgColor indexed="64"/>
          <bgColor indexed="65"/>
        </patternFill>
      </fill>
    </dxf>
    <dxf>
      <font>
        <b val="0"/>
        <i val="0"/>
        <strike val="0"/>
        <condense val="0"/>
        <extend val="0"/>
        <outline val="0"/>
        <shadow val="0"/>
        <u val="none"/>
        <vertAlign val="baseline"/>
        <sz val="12"/>
        <color auto="1"/>
        <name val="Helvetica"/>
        <scheme val="none"/>
      </font>
      <numFmt numFmtId="171"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171"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171"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171"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171"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Helvetica"/>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Helvetica"/>
        <scheme val="none"/>
      </font>
      <fill>
        <patternFill patternType="none">
          <fgColor indexed="64"/>
          <bgColor auto="1"/>
        </patternFill>
      </fill>
      <alignment horizontal="left" vertical="center" textRotation="0" wrapText="0" indent="0" justifyLastLine="0" shrinkToFit="0" readingOrder="0"/>
    </dxf>
    <dxf>
      <fill>
        <patternFill patternType="none">
          <fgColor rgb="FF000000"/>
          <bgColor auto="1"/>
        </patternFill>
      </fill>
    </dxf>
    <dxf>
      <fill>
        <patternFill patternType="none">
          <fgColor indexed="64"/>
          <bgColor auto="1"/>
        </patternFill>
      </fill>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Helvetica"/>
        <scheme val="none"/>
      </font>
      <fill>
        <patternFill patternType="none">
          <fgColor indexed="64"/>
          <bgColor auto="1"/>
        </patternFill>
      </fill>
      <alignment horizontal="left" vertical="center" textRotation="0" wrapText="0" relativeIndent="-1" justifyLastLine="0" shrinkToFit="0" readingOrder="0"/>
    </dxf>
    <dxf>
      <fill>
        <patternFill patternType="none">
          <fgColor rgb="FF000000"/>
          <bgColor auto="1"/>
        </patternFill>
      </fill>
    </dxf>
    <dxf>
      <fill>
        <patternFill patternType="none">
          <fgColor indexed="64"/>
          <bgColor auto="1"/>
        </patternFill>
      </fill>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Helvetica"/>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Helvetica"/>
        <scheme val="none"/>
      </font>
      <fill>
        <patternFill patternType="none">
          <fgColor indexed="64"/>
          <bgColor auto="1"/>
        </patternFill>
      </fill>
      <alignment horizontal="left" vertical="center" textRotation="0" wrapText="0" relativeIndent="-1" justifyLastLine="0" shrinkToFit="0" readingOrder="0"/>
    </dxf>
    <dxf>
      <fill>
        <patternFill patternType="none">
          <fgColor rgb="FF000000"/>
          <bgColor auto="1"/>
        </patternFill>
      </fill>
    </dxf>
    <dxf>
      <fill>
        <patternFill patternType="none">
          <fgColor indexed="64"/>
          <bgColor auto="1"/>
        </patternFill>
      </fill>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SFC - FER (blue - blue) no horiz borders" pivot="0" count="3" xr9:uid="{B1E257AB-1A40-4908-939D-9168A15ECBDD}">
      <tableStyleElement type="wholeTable" dxfId="497"/>
      <tableStyleElement type="headerRow" dxfId="496"/>
      <tableStyleElement type="secondRowStripe" dxfId="495"/>
    </tableStyle>
    <tableStyle name="SFC - Occasional paper (purple - purple) no horiz borders" pivot="0" count="3" xr9:uid="{C80EF4EA-48C4-4F3E-B8A1-B2999417CED6}">
      <tableStyleElement type="wholeTable" dxfId="494"/>
      <tableStyleElement type="headerRow" dxfId="493"/>
      <tableStyleElement type="secondRowStripe" dxfId="492"/>
    </tableStyle>
    <tableStyle name="SFC - SEFF (teal - teal) no horiz borders" pivot="0" count="3" xr9:uid="{E62E5E58-7CF0-41F1-83EC-F0D21D7BD2BD}">
      <tableStyleElement type="wholeTable" dxfId="491"/>
      <tableStyleElement type="headerRow" dxfId="490"/>
      <tableStyleElement type="secondRowStripe" dxfId="489"/>
    </tableStyle>
    <tableStyle name="Invisible" pivot="0" table="0" count="0" xr9:uid="{06A2E00E-77A9-4AF7-917A-9E9A35D6A94F}"/>
  </tableStyles>
  <colors>
    <mruColors>
      <color rgb="FF397E77"/>
      <color rgb="FFF5FAF9"/>
      <color rgb="FF2C5E59"/>
      <color rgb="FF12436D"/>
      <color rgb="FFBFBFBF"/>
      <color rgb="FF000000"/>
      <color rgb="FFFFFFFF"/>
      <color rgb="FF39A095"/>
      <color rgb="FFB17DD6"/>
      <color rgb="FF8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26.xml" Id="rId26"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42.xml" Id="rId42" /><Relationship Type="http://schemas.openxmlformats.org/officeDocument/2006/relationships/worksheet" Target="worksheets/sheet47.xml" Id="rId47" /><Relationship Type="http://schemas.openxmlformats.org/officeDocument/2006/relationships/worksheet" Target="worksheets/sheet50.xml" Id="rId50" /><Relationship Type="http://schemas.openxmlformats.org/officeDocument/2006/relationships/worksheet" Target="worksheets/sheet55.xml" Id="rId55" /><Relationship Type="http://schemas.openxmlformats.org/officeDocument/2006/relationships/customXml" Target="../customXml/item2.xml" Id="rId6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9.xml" Id="rId29"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40.xml" Id="rId40" /><Relationship Type="http://schemas.openxmlformats.org/officeDocument/2006/relationships/worksheet" Target="worksheets/sheet45.xml" Id="rId45" /><Relationship Type="http://schemas.openxmlformats.org/officeDocument/2006/relationships/worksheet" Target="worksheets/sheet53.xml" Id="rId53" /><Relationship Type="http://schemas.openxmlformats.org/officeDocument/2006/relationships/theme" Target="theme/theme1.xml" Id="rId58" /><Relationship Type="http://schemas.openxmlformats.org/officeDocument/2006/relationships/worksheet" Target="worksheets/sheet5.xml" Id="rId5" /><Relationship Type="http://schemas.openxmlformats.org/officeDocument/2006/relationships/calcChain" Target="calcChain.xml" Id="rId61" /><Relationship Type="http://schemas.openxmlformats.org/officeDocument/2006/relationships/worksheet" Target="worksheets/sheet19.xml" Id="rId1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43.xml" Id="rId43" /><Relationship Type="http://schemas.openxmlformats.org/officeDocument/2006/relationships/worksheet" Target="worksheets/sheet48.xml" Id="rId48" /><Relationship Type="http://schemas.openxmlformats.org/officeDocument/2006/relationships/worksheet" Target="worksheets/sheet56.xml" Id="rId56" /><Relationship Type="http://schemas.openxmlformats.org/officeDocument/2006/relationships/worksheet" Target="worksheets/sheet8.xml" Id="rId8" /><Relationship Type="http://schemas.openxmlformats.org/officeDocument/2006/relationships/worksheet" Target="worksheets/sheet51.xml" Id="rId51"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worksheet" Target="worksheets/sheet46.xml" Id="rId46" /><Relationship Type="http://schemas.openxmlformats.org/officeDocument/2006/relationships/styles" Target="styles.xml" Id="rId59" /><Relationship Type="http://schemas.openxmlformats.org/officeDocument/2006/relationships/worksheet" Target="worksheets/sheet20.xml" Id="rId20" /><Relationship Type="http://schemas.openxmlformats.org/officeDocument/2006/relationships/worksheet" Target="worksheets/sheet41.xml" Id="rId41" /><Relationship Type="http://schemas.openxmlformats.org/officeDocument/2006/relationships/worksheet" Target="worksheets/sheet54.xml" Id="rId54" /><Relationship Type="http://schemas.openxmlformats.org/officeDocument/2006/relationships/customXml" Target="../customXml/item1.xml" Id="rId6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49.xml" Id="rId49" /><Relationship Type="http://schemas.openxmlformats.org/officeDocument/2006/relationships/worksheet" Target="worksheets/sheet57.xml" Id="rId57" /><Relationship Type="http://schemas.openxmlformats.org/officeDocument/2006/relationships/worksheet" Target="worksheets/sheet10.xml" Id="rId10" /><Relationship Type="http://schemas.openxmlformats.org/officeDocument/2006/relationships/worksheet" Target="worksheets/sheet31.xml" Id="rId31" /><Relationship Type="http://schemas.openxmlformats.org/officeDocument/2006/relationships/worksheet" Target="worksheets/sheet44.xml" Id="rId44" /><Relationship Type="http://schemas.openxmlformats.org/officeDocument/2006/relationships/worksheet" Target="worksheets/sheet52.xml" Id="rId52" /><Relationship Type="http://schemas.openxmlformats.org/officeDocument/2006/relationships/sharedStrings" Target="sharedStrings.xml" Id="rId60" /><Relationship Type="http://schemas.openxmlformats.org/officeDocument/2006/relationships/customXml" Target="../customXml/item4.xml" Id="rId65"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9.xml" Id="rId39" /><Relationship Type="http://schemas.openxmlformats.org/officeDocument/2006/relationships/customXml" Target="/customXML/item5.xml" Id="Rd96cb61d89a14f8a" /></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 S4.40'!$A$19</c:f>
              <c:strCache>
                <c:ptCount val="1"/>
                <c:pt idx="0">
                  <c:v>June 2025</c:v>
                </c:pt>
              </c:strCache>
            </c:strRef>
          </c:tx>
          <c:spPr>
            <a:ln w="28575" cap="rnd">
              <a:solidFill>
                <a:schemeClr val="accent3"/>
              </a:solidFill>
              <a:round/>
            </a:ln>
            <a:effectLst/>
          </c:spPr>
          <c:marker>
            <c:symbol val="none"/>
          </c:marker>
          <c:cat>
            <c:strRef>
              <c:f>'Figure S4.40'!$B$18:$M$18</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'Figure S4.40'!$B$19:$M$19</c:f>
              <c:numCache>
                <c:formatCode>0</c:formatCode>
                <c:ptCount val="12"/>
                <c:pt idx="0">
                  <c:v>11.160299792893349</c:v>
                </c:pt>
                <c:pt idx="1">
                  <c:v>14.971227364585577</c:v>
                </c:pt>
                <c:pt idx="2">
                  <c:v>18.033237178050044</c:v>
                </c:pt>
                <c:pt idx="3">
                  <c:v>20.268980839845263</c:v>
                </c:pt>
                <c:pt idx="4">
                  <c:v>22.162228079543318</c:v>
                </c:pt>
                <c:pt idx="5">
                  <c:v>23.780594272933858</c:v>
                </c:pt>
                <c:pt idx="6">
                  <c:v>25.060525903699997</c:v>
                </c:pt>
                <c:pt idx="7">
                  <c:v>26.101760243515187</c:v>
                </c:pt>
                <c:pt idx="8">
                  <c:v>26.924510705804224</c:v>
                </c:pt>
                <c:pt idx="9">
                  <c:v>28.109455922634769</c:v>
                </c:pt>
                <c:pt idx="10">
                  <c:v>28.844849413887662</c:v>
                </c:pt>
                <c:pt idx="11">
                  <c:v>29.951024817588927</c:v>
                </c:pt>
              </c:numCache>
            </c:numRef>
          </c:val>
          <c:smooth val="0"/>
          <c:extLst>
            <c:ext xmlns:c16="http://schemas.microsoft.com/office/drawing/2014/chart" uri="{C3380CC4-5D6E-409C-BE32-E72D297353CC}">
              <c16:uniqueId val="{00000002-7C33-41FA-A89F-04DFB29E0A8F}"/>
            </c:ext>
          </c:extLst>
        </c:ser>
        <c:ser>
          <c:idx val="0"/>
          <c:order val="1"/>
          <c:tx>
            <c:strRef>
              <c:f>'Figure S4.40'!$A$20</c:f>
              <c:strCache>
                <c:ptCount val="1"/>
                <c:pt idx="0">
                  <c:v>January 2026</c:v>
                </c:pt>
              </c:strCache>
            </c:strRef>
          </c:tx>
          <c:spPr>
            <a:ln w="28575" cap="rnd">
              <a:solidFill>
                <a:srgbClr val="D77475"/>
              </a:solidFill>
              <a:round/>
            </a:ln>
            <a:effectLst/>
          </c:spPr>
          <c:marker>
            <c:symbol val="none"/>
          </c:marker>
          <c:cat>
            <c:strRef>
              <c:f>'Figure S4.40'!$B$18:$M$18</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'Figure S4.40'!$B$20:$M$20</c:f>
              <c:numCache>
                <c:formatCode>0</c:formatCode>
                <c:ptCount val="12"/>
                <c:pt idx="0">
                  <c:v>11.82960340266375</c:v>
                </c:pt>
                <c:pt idx="1">
                  <c:v>18.982391864202214</c:v>
                </c:pt>
                <c:pt idx="2">
                  <c:v>23.093099091757267</c:v>
                </c:pt>
                <c:pt idx="3">
                  <c:v>26.149531840295282</c:v>
                </c:pt>
                <c:pt idx="4">
                  <c:v>28.133140908922734</c:v>
                </c:pt>
                <c:pt idx="5">
                  <c:v>30.152715084746905</c:v>
                </c:pt>
                <c:pt idx="6">
                  <c:v>31.432646715513044</c:v>
                </c:pt>
                <c:pt idx="7">
                  <c:v>32.473881055328235</c:v>
                </c:pt>
                <c:pt idx="8">
                  <c:v>33.296631517617271</c:v>
                </c:pt>
                <c:pt idx="9">
                  <c:v>34.481576734447813</c:v>
                </c:pt>
                <c:pt idx="10">
                  <c:v>35.216970225700713</c:v>
                </c:pt>
                <c:pt idx="11">
                  <c:v>36.323145629401978</c:v>
                </c:pt>
              </c:numCache>
            </c:numRef>
          </c:val>
          <c:smooth val="0"/>
          <c:extLst>
            <c:ext xmlns:c16="http://schemas.microsoft.com/office/drawing/2014/chart" uri="{C3380CC4-5D6E-409C-BE32-E72D297353CC}">
              <c16:uniqueId val="{00000000-7C33-41FA-A89F-04DFB29E0A8F}"/>
            </c:ext>
          </c:extLst>
        </c:ser>
        <c:ser>
          <c:idx val="1"/>
          <c:order val="2"/>
          <c:tx>
            <c:strRef>
              <c:f>'Figure S4.40'!$A$21</c:f>
              <c:strCache>
                <c:ptCount val="1"/>
                <c:pt idx="0">
                  <c:v>Average of outturn since April 2024</c:v>
                </c:pt>
              </c:strCache>
            </c:strRef>
          </c:tx>
          <c:spPr>
            <a:ln w="28575" cap="rnd">
              <a:solidFill>
                <a:srgbClr val="B17DD6"/>
              </a:solidFill>
              <a:prstDash val="solid"/>
              <a:round/>
            </a:ln>
            <a:effectLst/>
          </c:spPr>
          <c:marker>
            <c:symbol val="none"/>
          </c:marker>
          <c:cat>
            <c:strRef>
              <c:f>'Figure S4.40'!$B$18:$M$18</c:f>
              <c:strCache>
                <c:ptCount val="12"/>
                <c:pt idx="0">
                  <c:v>1</c:v>
                </c:pt>
                <c:pt idx="1">
                  <c:v>2</c:v>
                </c:pt>
                <c:pt idx="2">
                  <c:v>3</c:v>
                </c:pt>
                <c:pt idx="3">
                  <c:v>4</c:v>
                </c:pt>
                <c:pt idx="4">
                  <c:v>5</c:v>
                </c:pt>
                <c:pt idx="5">
                  <c:v>6</c:v>
                </c:pt>
                <c:pt idx="6">
                  <c:v>7</c:v>
                </c:pt>
                <c:pt idx="7">
                  <c:v>8</c:v>
                </c:pt>
                <c:pt idx="8">
                  <c:v>9</c:v>
                </c:pt>
                <c:pt idx="9">
                  <c:v>10</c:v>
                </c:pt>
                <c:pt idx="10">
                  <c:v>11</c:v>
                </c:pt>
                <c:pt idx="11">
                  <c:v>12</c:v>
                </c:pt>
              </c:strCache>
            </c:strRef>
          </c:cat>
          <c:val>
            <c:numRef>
              <c:f>'Figure S4.40'!$B$21:$M$21</c:f>
              <c:numCache>
                <c:formatCode>0</c:formatCode>
                <c:ptCount val="12"/>
                <c:pt idx="0">
                  <c:v>12.76200980392157</c:v>
                </c:pt>
                <c:pt idx="1">
                  <c:v>20.836185628097397</c:v>
                </c:pt>
                <c:pt idx="2">
                  <c:v>25.498811890723662</c:v>
                </c:pt>
                <c:pt idx="3">
                  <c:v>29.076192843104614</c:v>
                </c:pt>
                <c:pt idx="4">
                  <c:v>31.742859509771282</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7C33-41FA-A89F-04DFB29E0A8F}"/>
            </c:ext>
          </c:extLst>
        </c:ser>
        <c:dLbls>
          <c:showLegendKey val="0"/>
          <c:showVal val="0"/>
          <c:showCatName val="0"/>
          <c:showSerName val="0"/>
          <c:showPercent val="0"/>
          <c:showBubbleSize val="0"/>
        </c:dLbls>
        <c:smooth val="0"/>
        <c:axId val="1603189152"/>
        <c:axId val="1603191072"/>
      </c:lineChart>
      <c:catAx>
        <c:axId val="1603189152"/>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r>
                  <a:rPr lang="en-GB"/>
                  <a:t>Quarters since effective date of transaction</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en-US"/>
            </a:p>
          </c:txPr>
        </c:title>
        <c:numFmt formatCode="General" sourceLinked="1"/>
        <c:majorTickMark val="cross"/>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en-US"/>
          </a:p>
        </c:txPr>
        <c:crossAx val="1603191072"/>
        <c:crosses val="autoZero"/>
        <c:auto val="1"/>
        <c:lblAlgn val="ctr"/>
        <c:lblOffset val="100"/>
        <c:noMultiLvlLbl val="0"/>
      </c:catAx>
      <c:valAx>
        <c:axId val="1603191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r>
                  <a:rPr lang="en-GB"/>
                  <a:t>Per cent</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en-US"/>
          </a:p>
        </c:txPr>
        <c:crossAx val="16031891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5FAF9"/>
    </a:solidFill>
    <a:ln w="12700" cap="flat" cmpd="sng" algn="ctr">
      <a:solidFill>
        <a:schemeClr val="tx1"/>
      </a:solidFill>
      <a:round/>
    </a:ln>
    <a:effectLst/>
  </c:spPr>
  <c:txPr>
    <a:bodyPr/>
    <a:lstStyle/>
    <a:p>
      <a:pPr>
        <a:defRPr sz="1200">
          <a:solidFill>
            <a:sysClr val="windowText" lastClr="000000"/>
          </a:solidFill>
          <a:latin typeface="+mj-lt"/>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5</xdr:col>
      <xdr:colOff>26200</xdr:colOff>
      <xdr:row>16</xdr:row>
      <xdr:rowOff>88200</xdr:rowOff>
    </xdr:to>
    <xdr:graphicFrame macro="">
      <xdr:nvGraphicFramePr>
        <xdr:cNvPr id="2" name="Chart 1" descr="Line chart of our previous projection (published in December 2024) and our new projection (published in May 2025) of the Income Tax net position. Both gradually rise from an initial figure of around £250 million in 2022-23 to around £2.2 billion in 2029-30, but our latest projection sits below our previous projection in all years.">
          <a:extLst>
            <a:ext uri="{FF2B5EF4-FFF2-40B4-BE49-F238E27FC236}">
              <a16:creationId xmlns:a16="http://schemas.microsoft.com/office/drawing/2014/main" id="{95DB9B14-6AE1-43FF-B2ED-BBABD7EACCD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0.29056</cdr:x>
      <cdr:y>0.04157</cdr:y>
    </cdr:from>
    <cdr:to>
      <cdr:x>0.52128</cdr:x>
      <cdr:y>0.19433</cdr:y>
    </cdr:to>
    <cdr:sp macro="" textlink="">
      <cdr:nvSpPr>
        <cdr:cNvPr id="2" name="TextBox 1">
          <a:extLst xmlns:a="http://schemas.openxmlformats.org/drawingml/2006/main">
            <a:ext uri="{FF2B5EF4-FFF2-40B4-BE49-F238E27FC236}">
              <a16:creationId xmlns:a16="http://schemas.microsoft.com/office/drawing/2014/main" id="{05C55C2B-DEE4-C594-9389-69358F653032}"/>
            </a:ext>
          </a:extLst>
        </cdr:cNvPr>
        <cdr:cNvSpPr txBox="1"/>
      </cdr:nvSpPr>
      <cdr:spPr>
        <a:xfrm xmlns:a="http://schemas.openxmlformats.org/drawingml/2006/main">
          <a:off x="1830538" y="127193"/>
          <a:ext cx="1453532" cy="467466"/>
        </a:xfrm>
        <a:prstGeom xmlns:a="http://schemas.openxmlformats.org/drawingml/2006/main" prst="rect">
          <a:avLst/>
        </a:prstGeom>
        <a:solidFill xmlns:a="http://schemas.openxmlformats.org/drawingml/2006/main">
          <a:srgbClr val="F5FAF9"/>
        </a:solidFill>
      </cdr:spPr>
      <cdr:txBody>
        <a:bodyPr xmlns:a="http://schemas.openxmlformats.org/drawingml/2006/main" vertOverflow="clip" wrap="none" rtlCol="0" anchor="ctr"/>
        <a:lstStyle xmlns:a="http://schemas.openxmlformats.org/drawingml/2006/main"/>
        <a:p xmlns:a="http://schemas.openxmlformats.org/drawingml/2006/main">
          <a:pPr algn="ctr"/>
          <a:r>
            <a:rPr lang="en-GB" sz="1200" b="1" kern="1200">
              <a:solidFill>
                <a:srgbClr val="B17DD6"/>
              </a:solidFill>
              <a:latin typeface="+mj-lt"/>
            </a:rPr>
            <a:t>Average</a:t>
          </a:r>
          <a:r>
            <a:rPr lang="en-GB" sz="1200" b="1" kern="1200" baseline="0">
              <a:solidFill>
                <a:srgbClr val="B17DD6"/>
              </a:solidFill>
              <a:latin typeface="+mj-lt"/>
            </a:rPr>
            <a:t> of outturn</a:t>
          </a:r>
          <a:br>
            <a:rPr lang="en-GB" sz="1200" b="1" kern="1200" baseline="0">
              <a:solidFill>
                <a:srgbClr val="B17DD6"/>
              </a:solidFill>
              <a:latin typeface="+mj-lt"/>
            </a:rPr>
          </a:br>
          <a:r>
            <a:rPr lang="en-GB" sz="1200" b="1" kern="1200" baseline="0">
              <a:solidFill>
                <a:srgbClr val="B17DD6"/>
              </a:solidFill>
              <a:latin typeface="+mj-lt"/>
            </a:rPr>
            <a:t>since April 2024</a:t>
          </a:r>
          <a:endParaRPr lang="en-GB" sz="1200" b="1" kern="1200">
            <a:solidFill>
              <a:srgbClr val="B17DD6"/>
            </a:solidFill>
            <a:latin typeface="+mj-lt"/>
          </a:endParaRPr>
        </a:p>
      </cdr:txBody>
    </cdr:sp>
  </cdr:relSizeAnchor>
  <cdr:relSizeAnchor xmlns:cdr="http://schemas.openxmlformats.org/drawingml/2006/chartDrawing">
    <cdr:from>
      <cdr:x>0.74171</cdr:x>
      <cdr:y>0.04876</cdr:y>
    </cdr:from>
    <cdr:to>
      <cdr:x>0.91321</cdr:x>
      <cdr:y>0.13906</cdr:y>
    </cdr:to>
    <cdr:sp macro="" textlink="">
      <cdr:nvSpPr>
        <cdr:cNvPr id="3" name="TextBox 1">
          <a:extLst xmlns:a="http://schemas.openxmlformats.org/drawingml/2006/main">
            <a:ext uri="{FF2B5EF4-FFF2-40B4-BE49-F238E27FC236}">
              <a16:creationId xmlns:a16="http://schemas.microsoft.com/office/drawing/2014/main" id="{A070C10B-BEFC-E1BF-5761-C60FA6884981}"/>
            </a:ext>
          </a:extLst>
        </cdr:cNvPr>
        <cdr:cNvSpPr txBox="1"/>
      </cdr:nvSpPr>
      <cdr:spPr>
        <a:xfrm xmlns:a="http://schemas.openxmlformats.org/drawingml/2006/main">
          <a:off x="4858318" y="142875"/>
          <a:ext cx="1123382" cy="26463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200" b="1" kern="1200">
              <a:solidFill>
                <a:srgbClr val="D77475"/>
              </a:solidFill>
              <a:latin typeface="+mj-lt"/>
            </a:rPr>
            <a:t>January 2026</a:t>
          </a:r>
        </a:p>
      </cdr:txBody>
    </cdr:sp>
  </cdr:relSizeAnchor>
  <cdr:relSizeAnchor xmlns:cdr="http://schemas.openxmlformats.org/drawingml/2006/chartDrawing">
    <cdr:from>
      <cdr:x>0.53368</cdr:x>
      <cdr:y>0.32653</cdr:y>
    </cdr:from>
    <cdr:to>
      <cdr:x>0.67182</cdr:x>
      <cdr:y>0.41604</cdr:y>
    </cdr:to>
    <cdr:sp macro="" textlink="">
      <cdr:nvSpPr>
        <cdr:cNvPr id="4" name="TextBox 1">
          <a:extLst xmlns:a="http://schemas.openxmlformats.org/drawingml/2006/main">
            <a:ext uri="{FF2B5EF4-FFF2-40B4-BE49-F238E27FC236}">
              <a16:creationId xmlns:a16="http://schemas.microsoft.com/office/drawing/2014/main" id="{563514CF-4967-746D-D413-56227E355C2E}"/>
            </a:ext>
          </a:extLst>
        </cdr:cNvPr>
        <cdr:cNvSpPr txBox="1"/>
      </cdr:nvSpPr>
      <cdr:spPr>
        <a:xfrm xmlns:a="http://schemas.openxmlformats.org/drawingml/2006/main">
          <a:off x="3495674" y="956881"/>
          <a:ext cx="904875" cy="26232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200" b="1" kern="1200">
              <a:solidFill>
                <a:schemeClr val="accent3"/>
              </a:solidFill>
              <a:latin typeface="+mj-lt"/>
            </a:rPr>
            <a:t>June 2025</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58" totalsRowShown="0" headerRowDxfId="488">
  <autoFilter ref="A2:A58"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8C6D745-F9CE-4B0B-B1CE-45642C8D4339}" name="Figure_S4point9" displayName="Figure_S4point9" ref="A3:H6" totalsRowShown="0" headerRowDxfId="389" dataDxfId="388">
  <autoFilter ref="A3:H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0F9B14C-DD38-4058-9880-068BA4191467}" name="£ million" dataDxfId="387"/>
    <tableColumn id="5" xr3:uid="{0FC184B6-957D-4776-9A76-2DE2016CF7F7}" name="2024-25" dataDxfId="386" dataCellStyle="Comma"/>
    <tableColumn id="6" xr3:uid="{A50EC0E9-1D59-4C10-8C0E-D2FB851FF162}" name="2025-26" dataDxfId="385" dataCellStyle="Comma"/>
    <tableColumn id="7" xr3:uid="{922EC970-0C87-4B7C-A333-247CD37315F6}" name="2026-27" dataDxfId="384" dataCellStyle="Comma"/>
    <tableColumn id="8" xr3:uid="{3E3C46D9-884F-4E18-9ED6-B0D00EE1FEDA}" name="2027-28" dataDxfId="383" dataCellStyle="Comma"/>
    <tableColumn id="9" xr3:uid="{F4EE2201-D92C-4EEB-A097-D8B0FF776E87}" name="2028-29" dataDxfId="382" dataCellStyle="Comma"/>
    <tableColumn id="3" xr3:uid="{C14C45DD-3560-4BB3-9953-3DFBEA222F50}" name="2029-30" dataDxfId="381" dataCellStyle="Comma"/>
    <tableColumn id="2" xr3:uid="{154A383B-6985-406D-852F-C95C6BD1A716}" name="2030-31" dataDxfId="380" dataCellStyle="Comma"/>
  </tableColumns>
  <tableStyleInfo name="SFC - SEFF (teal - teal)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9627405-267A-43C7-83D4-0D54A5DCCA0A}" name="Figure_S4point10" displayName="Figure_S4point10" ref="A3:I9" totalsRowShown="0" headerRowDxfId="379" dataDxfId="378">
  <autoFilter ref="A3:I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A4CCD6-3CC3-4ADA-BF5F-4E26E2AEDC3B}" name="NSND Income Tax" dataDxfId="377"/>
    <tableColumn id="2" xr3:uid="{6DB2B27A-A0B9-437F-9082-913CFB44A92F}" name="Source"/>
    <tableColumn id="3" xr3:uid="{A7556268-7047-41C6-B1B8-2E48BEF09A1F}" name="2024-25" dataDxfId="376" dataCellStyle="Comma"/>
    <tableColumn id="4" xr3:uid="{582D481F-3940-432F-90D7-11BDFEEC6D00}" name="2025-26" dataDxfId="375" dataCellStyle="Comma"/>
    <tableColumn id="5" xr3:uid="{CFEAFFEA-9BF0-4694-B59A-0FF9E79C8A42}" name="2026-27" dataDxfId="374" dataCellStyle="Comma"/>
    <tableColumn id="6" xr3:uid="{0FC238F2-1788-4EC7-9CC6-22E7C3CAC30D}" name="2027-28" dataDxfId="373" dataCellStyle="Comma"/>
    <tableColumn id="7" xr3:uid="{67F302C1-40D8-447C-AF58-A9E3444CE3BC}" name="2028-29" dataDxfId="372" dataCellStyle="Comma"/>
    <tableColumn id="8" xr3:uid="{39173871-1F72-4176-BD65-9BD651D60714}" name="2029-30" dataDxfId="371" dataCellStyle="Comma"/>
    <tableColumn id="10" xr3:uid="{488FC3DA-9994-4216-A0FC-263B2A760925}" name="2030-31"/>
  </tableColumns>
  <tableStyleInfo name="SFC - SEFF (teal - teal)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F3B61E-0CA7-4784-AC74-03E0AE87B46E}" name="Figure_S4point11" displayName="Figure_S4point11" ref="A3:I11" totalsRowShown="0" headerRowDxfId="370" dataDxfId="369">
  <autoFilter ref="A3:I11"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497EB97-9B5C-427A-A1FC-E40BBDFC1EF8}" name="Source" dataDxfId="368"/>
    <tableColumn id="2" xr3:uid="{1E1FF19C-2C59-48EE-8823-99D5B198F519}" name="Per cent change" dataDxfId="367"/>
    <tableColumn id="10" xr3:uid="{04D0751A-04B0-44A3-8857-BD699C098CC9}" name="2024-25 [4]" dataDxfId="366" dataCellStyle="Comma"/>
    <tableColumn id="9" xr3:uid="{BD1DC2A5-3468-44A2-8786-5D472EF7552A}" name="2025-26" dataDxfId="365" dataCellStyle="Comma"/>
    <tableColumn id="4" xr3:uid="{6FB0B82E-9E15-4DF7-AB72-C2F4994ECE82}" name="2026-27" dataDxfId="364" dataCellStyle="Comma"/>
    <tableColumn id="5" xr3:uid="{F286211E-71E1-4993-835B-81EE6EB73C24}" name="2027-28" dataDxfId="363" dataCellStyle="Comma"/>
    <tableColumn id="6" xr3:uid="{39E1666A-54ED-4013-B11C-45C0BDE6090C}" name="2028-29" dataDxfId="362" dataCellStyle="Comma"/>
    <tableColumn id="7" xr3:uid="{B5FC2100-1C7C-45CA-953A-B222086023E5}" name="2029-30" dataDxfId="361" dataCellStyle="Comma"/>
    <tableColumn id="8" xr3:uid="{2427EA8B-2774-4654-87AC-9323311D8C24}" name="2030-31" dataDxfId="360" dataCellStyle="Comma"/>
  </tableColumns>
  <tableStyleInfo name="SFC - SEFF (teal - teal) no horiz border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8D7D74-6252-4CC6-8FFE-F290D1434079}" name="Figure_S4point12" displayName="Figure_S4point12" ref="A3:I11" totalsRowShown="0" headerRowDxfId="359" dataDxfId="358">
  <autoFilter ref="A3:I11"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EC63A0C-A164-43A4-85C4-20288D89AC2F}" name="Source" dataDxfId="357"/>
    <tableColumn id="2" xr3:uid="{3F45C801-AA04-4616-8E6C-542F5FCDC165}" name="Index 2023-24 = 100" dataDxfId="356"/>
    <tableColumn id="3" xr3:uid="{1DBD96F9-4E4D-4D2D-B397-56C0AB7AD4E5}" name="2024-25 [4]" dataDxfId="355" dataCellStyle="Comma"/>
    <tableColumn id="9" xr3:uid="{A86CE2A1-260B-41B9-999D-CC5774B2DA79}" name="2025-26" dataDxfId="354" dataCellStyle="Comma"/>
    <tableColumn id="4" xr3:uid="{3ECEF10A-CEE5-47E7-A276-08E92F332D5F}" name="2026-27" dataDxfId="353" dataCellStyle="Comma"/>
    <tableColumn id="5" xr3:uid="{2753427B-AE92-45DD-BAC5-EA3E7E964724}" name="2027-28" dataDxfId="352" dataCellStyle="Comma"/>
    <tableColumn id="6" xr3:uid="{7EE265E9-ED93-4B91-A111-E605395C2421}" name="2028-29" dataDxfId="351" dataCellStyle="Comma"/>
    <tableColumn id="7" xr3:uid="{C9DE6C88-1753-4CEF-9B35-7696F25C9C16}" name="2029-30" dataDxfId="350" dataCellStyle="Comma"/>
    <tableColumn id="8" xr3:uid="{0C2C6533-1992-4B1D-9309-634F829681F6}" name="2030-31" dataDxfId="349" dataCellStyle="Comma"/>
  </tableColumns>
  <tableStyleInfo name="SFC - SEFF (teal - teal) no horiz border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F87ACAA-C07E-474D-8702-28E6560625E9}" name="Figure_S4point13" displayName="Figure_S4point13" ref="A3:F5" totalsRowShown="0" headerRowDxfId="348" dataDxfId="347">
  <autoFilter ref="A3:F5"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AA8B9C33-290E-412A-806A-E377BB98007F}" name="£ million" dataDxfId="346"/>
    <tableColumn id="5" xr3:uid="{0EA51910-9611-40DB-AAA0-66B4677465B3}" name="2026-27" dataDxfId="345" dataCellStyle="Comma"/>
    <tableColumn id="6" xr3:uid="{1E3B7009-3F16-432D-8835-F4BA3FCC2746}" name="2027-28" dataDxfId="344" dataCellStyle="Comma"/>
    <tableColumn id="7" xr3:uid="{8809AD1B-3109-4122-A462-4020EA333244}" name="2028-29" dataDxfId="343" dataCellStyle="Comma"/>
    <tableColumn id="2" xr3:uid="{AF9F7EF1-F412-4163-9ECA-96F7CFD7C2B8}" name="2029-30" dataDxfId="342"/>
    <tableColumn id="8" xr3:uid="{F90189DC-249B-4BE2-9F61-94F77104E5E9}" name="2030-31" dataDxfId="341" dataCellStyle="Comma"/>
  </tableColumns>
  <tableStyleInfo name="SFC - SEFF (teal - teal) no horiz border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4F310F8-FD57-459F-A121-68490C851223}" name="Figure_S4point14" displayName="Figure_S4point14" ref="A3:F4" totalsRowShown="0" headerRowDxfId="340" dataDxfId="339">
  <autoFilter ref="A3:F4"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CE2FC667-6EAF-428F-874F-EE86FA19E575}" name="£ million" dataDxfId="338"/>
    <tableColumn id="5" xr3:uid="{928225A4-C182-4425-82F2-C399F89E580F}" name="2026-27" dataDxfId="337" dataCellStyle="Comma"/>
    <tableColumn id="6" xr3:uid="{0CCEA101-85FA-4B02-A713-57CCF782035A}" name="2027-28" dataDxfId="336" dataCellStyle="Comma"/>
    <tableColumn id="7" xr3:uid="{5A6146BE-32E6-4310-A626-D5438B6976D5}" name="2028-29" dataDxfId="335" dataCellStyle="Comma"/>
    <tableColumn id="2" xr3:uid="{3044F94F-6716-45D2-A7C7-15C6A2DD58AA}" name="2029-30" dataDxfId="334"/>
    <tableColumn id="8" xr3:uid="{037A8BFB-ABF2-4A66-95D1-0B8D9B7A58D3}" name="2030-31" dataDxfId="333" dataCellStyle="Comma"/>
  </tableColumns>
  <tableStyleInfo name="SFC - SEFF (teal - teal) no horiz border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EC78805-CE5C-47E2-B5C7-7DBE62AC1A89}" name="Figure_S4point15" displayName="Figure_S4point15" ref="A3:E6" totalsRowShown="0" headerRowDxfId="332" dataDxfId="331">
  <autoFilter ref="A3:E6" xr:uid="{1F094B04-1952-427E-8DB4-F8D12FA22334}">
    <filterColumn colId="0" hiddenButton="1"/>
    <filterColumn colId="1" hiddenButton="1"/>
    <filterColumn colId="2" hiddenButton="1"/>
    <filterColumn colId="3" hiddenButton="1"/>
    <filterColumn colId="4" hiddenButton="1"/>
  </autoFilter>
  <tableColumns count="5">
    <tableColumn id="1" xr3:uid="{5CF9B80A-677D-470A-B498-6911FB7C8DF2}" name="Median (£)" dataDxfId="330"/>
    <tableColumn id="3" xr3:uid="{5ED96E02-69C3-48A5-9A32-9154E4F193D9}" name="2023-24" dataDxfId="329"/>
    <tableColumn id="5" xr3:uid="{5E1A6391-E498-43B9-A6F9-ACA446A57779}" name="2024-25 [1]" dataDxfId="328" dataCellStyle="Comma"/>
    <tableColumn id="2" xr3:uid="{848145CE-876C-4CE9-B93C-05EF14F8A034}" name="2025-26 [2]" dataDxfId="327"/>
    <tableColumn id="8" xr3:uid="{CDB250EE-F26E-4975-9A10-D507BEFF167B}" name="2026-27" dataDxfId="326" dataCellStyle="Comma"/>
  </tableColumns>
  <tableStyleInfo name="SFC - SEFF (teal - teal) no horiz borders"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F181A38-C987-43C9-94BB-FE1B8FF34FFE}" name="Figure_S4point16" displayName="Figure_S4point16" ref="A3:C7" totalsRowShown="0" headerRowDxfId="325" dataDxfId="324">
  <autoFilter ref="A3:C7" xr:uid="{1F094B04-1952-427E-8DB4-F8D12FA22334}">
    <filterColumn colId="0" hiddenButton="1"/>
    <filterColumn colId="1" hiddenButton="1"/>
    <filterColumn colId="2" hiddenButton="1"/>
  </autoFilter>
  <tableColumns count="3">
    <tableColumn id="1" xr3:uid="{DEEA7B48-6DF6-4B36-8545-2B746CB84125}" name="Taxpayers" dataDxfId="323"/>
    <tableColumn id="4" xr3:uid="{7A3A3F9E-F4F0-4F5A-B3DA-3865C345438C}" name="Gross" dataDxfId="322" dataCellStyle="Comma"/>
    <tableColumn id="9" xr3:uid="{697C73D9-7015-4837-99B7-5D93470A4AA6}" name="Net of deductions [1]" dataDxfId="321" dataCellStyle="Comma"/>
  </tableColumns>
  <tableStyleInfo name="SFC - SEFF (teal - teal) no horiz borders"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57536397-7E4D-46CB-B14D-6D09006FF5AB}" name="Figure_S4point17" displayName="Figure_S4point17" ref="A3:E9" totalsRowShown="0" headerRowDxfId="320" dataDxfId="319">
  <autoFilter ref="A3:E9" xr:uid="{1F094B04-1952-427E-8DB4-F8D12FA22334}">
    <filterColumn colId="0" hiddenButton="1"/>
    <filterColumn colId="1" hiddenButton="1"/>
    <filterColumn colId="2" hiddenButton="1"/>
    <filterColumn colId="3" hiddenButton="1"/>
    <filterColumn colId="4" hiddenButton="1"/>
  </autoFilter>
  <tableColumns count="5">
    <tableColumn id="1" xr3:uid="{7C3D43A9-EBF6-4397-8EC6-BA1285A0D307}" name="Forecast (£ million)" dataDxfId="318"/>
    <tableColumn id="4" xr3:uid="{3EC4D35B-7C4A-4A33-A45F-7ABC51A4287C}" name="SIT" dataDxfId="317" dataCellStyle="Comma"/>
    <tableColumn id="3" xr3:uid="{2F2A3606-D827-4D37-B965-849D4D2B61EF}" name="BGA"/>
    <tableColumn id="5" xr3:uid="{D73BD6EA-7CFD-4C9A-A1D6-F8686BC8336D}" name="ITNP"/>
    <tableColumn id="9" xr3:uid="{F069FCA4-6B8E-402B-B5BC-D76CF4CB2594}" name="Reconciliation (2026-27)" dataDxfId="316" dataCellStyle="Comma"/>
  </tableColumns>
  <tableStyleInfo name="SFC - SEFF (teal - teal) no horiz borders"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B09ACBAB-D864-41E8-AC63-2C94682D3EAE}" name="Figure_S4point18" displayName="Figure_S4point18" ref="A3:E7" totalsRowShown="0" headerRowDxfId="315" dataDxfId="314">
  <autoFilter ref="A3:E7" xr:uid="{1F094B04-1952-427E-8DB4-F8D12FA22334}">
    <filterColumn colId="0" hiddenButton="1"/>
    <filterColumn colId="1" hiddenButton="1"/>
    <filterColumn colId="2" hiddenButton="1"/>
    <filterColumn colId="3" hiddenButton="1"/>
    <filterColumn colId="4" hiddenButton="1"/>
  </autoFilter>
  <tableColumns count="5">
    <tableColumn id="1" xr3:uid="{A48D5822-A7D5-48D8-8643-4DA46250083F}" name="Forecast (£ million)" dataDxfId="313"/>
    <tableColumn id="4" xr3:uid="{1EBC3EDE-9EB0-4207-B331-2E166E565F4E}" name="SIT" dataDxfId="312" dataCellStyle="Comma"/>
    <tableColumn id="5" xr3:uid="{EE379070-31A0-428E-B16A-AA2D0B56FDD6}" name="BGA"/>
    <tableColumn id="3" xr3:uid="{AE6F30A7-DC6C-404A-AA15-7BEB01F18DDA}" name="ITNP"/>
    <tableColumn id="9" xr3:uid="{5A83E12A-7C9E-4820-8E75-F56AC0ACAE9E}" name="Reconciliation (2027-28)" dataDxfId="311" dataCellStyle="Comma"/>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067282C-2BEF-4C47-ABF3-C416C46EFC8D}" name="Figure_S4point1" displayName="Figure_S4point1" ref="A3:H28" totalsRowShown="0" headerRowDxfId="487" dataDxfId="486">
  <autoFilter ref="A3:H28" xr:uid="{F6BC4E29-8B8D-4F24-B0B5-D1720C40194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C13DFA0-8F4A-44F1-8535-80F6BA23C0DF}" name="Tax thresholds and assumptions" dataDxfId="485"/>
    <tableColumn id="3" xr3:uid="{C79ECC65-1A63-4799-B100-CDE5AD922F7B}" name="2024-25" dataDxfId="484" dataCellStyle="Comma"/>
    <tableColumn id="4" xr3:uid="{66EA8456-F727-48F5-BEA5-68B075AB555B}" name="2025-26" dataDxfId="483" dataCellStyle="Comma"/>
    <tableColumn id="5" xr3:uid="{7A1922FF-0A36-4460-B16B-FB404FED7244}" name="2026-27" dataDxfId="482" dataCellStyle="Comma"/>
    <tableColumn id="6" xr3:uid="{F1654765-5DFD-4505-BF49-B74B0B8B14EB}" name="2027-28" dataDxfId="481" dataCellStyle="Comma"/>
    <tableColumn id="7" xr3:uid="{9A49538E-7011-414E-90E0-0FD4B0AC6286}" name="2028-29" dataDxfId="480" dataCellStyle="Comma"/>
    <tableColumn id="9" xr3:uid="{2CE5765A-39E0-479F-91F5-8BCCFDF443C7}" name="2029-30" dataDxfId="479" dataCellStyle="Comma"/>
    <tableColumn id="8" xr3:uid="{37BAFD1C-8801-45AF-A89E-86D0EBC1E523}" name="2030-31" dataDxfId="478" dataCellStyle="Comma"/>
  </tableColumns>
  <tableStyleInfo name="SFC - SEFF (teal - teal) no horiz border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C54B0BF-488F-4034-8D11-77B815720675}" name="Figure_S4point19" displayName="Figure_S4point19" ref="A3:E6" totalsRowShown="0" headerRowDxfId="310" dataDxfId="309">
  <autoFilter ref="A3:E6" xr:uid="{1F094B04-1952-427E-8DB4-F8D12FA22334}">
    <filterColumn colId="0" hiddenButton="1"/>
    <filterColumn colId="1" hiddenButton="1"/>
    <filterColumn colId="2" hiddenButton="1"/>
    <filterColumn colId="3" hiddenButton="1"/>
    <filterColumn colId="4" hiddenButton="1"/>
  </autoFilter>
  <tableColumns count="5">
    <tableColumn id="1" xr3:uid="{BEDFCEC9-C543-48E4-A87D-CB4143A0A5DB}" name="Forecast (£ million)" dataDxfId="308"/>
    <tableColumn id="4" xr3:uid="{524AD998-8B70-4898-ABBE-A4444E96AA9D}" name="SIT" dataDxfId="307" dataCellStyle="Comma"/>
    <tableColumn id="3" xr3:uid="{84FD236E-2B31-4D8D-9288-EEE13065FB11}" name="BGA"/>
    <tableColumn id="2" xr3:uid="{24A1560B-611D-4927-8BCC-4ABC34D54D79}" name="ITNP"/>
    <tableColumn id="9" xr3:uid="{45DD2439-BD5D-4099-8192-552960625C09}" name="Reconciliation (2028-29)" dataDxfId="306" dataCellStyle="Comma"/>
  </tableColumns>
  <tableStyleInfo name="SFC - SEFF (teal - teal) no horiz borders"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9E3CD07-E010-467B-AB80-A035E990B732}" name="Figure_S4point20" displayName="Figure_S4point20" ref="A3:H14" totalsRowShown="0" headerRowDxfId="305" dataDxfId="304">
  <autoFilter ref="A3:H14"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3D65A-5B81-4FA1-BD94-775712D6E4B8}" name="£ million" dataDxfId="303"/>
    <tableColumn id="3" xr3:uid="{51EFB5EA-502E-4009-A4C7-4A956B1778EB}" name="2024-25" dataDxfId="302" dataCellStyle="Comma"/>
    <tableColumn id="4" xr3:uid="{CB577F8F-20AB-4582-AD6D-A0859600780A}" name="2025-26" dataDxfId="301" dataCellStyle="Comma"/>
    <tableColumn id="5" xr3:uid="{85E4F047-FCD4-44B4-BDA1-45EDF6DF475D}" name="2026-27" dataDxfId="300" dataCellStyle="Comma"/>
    <tableColumn id="6" xr3:uid="{3D998CD4-3B09-4610-8192-E5518EE22962}" name="2027-28" dataDxfId="299" dataCellStyle="Comma"/>
    <tableColumn id="7" xr3:uid="{149AFDD7-E3F0-48C8-B872-255BC8A4BF64}" name="2028-29" dataDxfId="298" dataCellStyle="Comma"/>
    <tableColumn id="8" xr3:uid="{CBF2A46F-8302-4E95-BFB0-D5B95A8B7273}" name="2029-30" dataDxfId="297" dataCellStyle="Comma"/>
    <tableColumn id="2" xr3:uid="{FBD15349-F9D8-4339-AD24-ECF39E142A55}" name="2030-31 [1]" dataDxfId="296" dataCellStyle="Comma"/>
  </tableColumns>
  <tableStyleInfo name="SFC - SEFF (teal - teal) no horiz borders"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DA95034-06AB-44CD-8C6C-D8107DC9F868}" name="Figure_S4point21" displayName="Figure_S4point21" ref="A3:H14" totalsRowShown="0" headerRowDxfId="295" dataDxfId="294">
  <autoFilter ref="A3:H14"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5D5957D-5380-4125-A604-FE52F212A6AF}" name="£ million" dataDxfId="293"/>
    <tableColumn id="3" xr3:uid="{BBEF3170-DE7B-42CC-B8F2-3A3036CE7490}" name="2024-25" dataDxfId="292" dataCellStyle="Comma"/>
    <tableColumn id="4" xr3:uid="{6E65F52B-C408-4BD2-A708-9C5A2A8B63E6}" name="2025-26" dataDxfId="291" dataCellStyle="Comma"/>
    <tableColumn id="5" xr3:uid="{4204F10E-F787-4C6A-B60B-1EA08CAD28D8}" name="2026-27" dataDxfId="290" dataCellStyle="Comma"/>
    <tableColumn id="6" xr3:uid="{47C2C6F0-F9F6-440B-AA2E-074C82362076}" name="2027-28" dataDxfId="289" dataCellStyle="Comma"/>
    <tableColumn id="7" xr3:uid="{6A908315-EF86-4068-9E8C-42CC0940EDD7}" name="2028-29" dataDxfId="288" dataCellStyle="Comma"/>
    <tableColumn id="8" xr3:uid="{8A0C540E-534B-42E0-9E68-FE04EEBCCE67}" name="2029-30" dataDxfId="287" dataCellStyle="Comma"/>
    <tableColumn id="2" xr3:uid="{CDAC31CC-5B7F-44FB-AED5-9AFF88AAE057}" name="2030-31" dataDxfId="286" dataCellStyle="Comma"/>
  </tableColumns>
  <tableStyleInfo name="SFC - SEFF (teal - teal) no horiz borders"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D99D65C-0EFE-4960-9E70-D0EFD841637F}" name="Figure_S4point22" displayName="Figure_S4point22" ref="A3:F12" totalsRowShown="0" headerRowDxfId="285" dataDxfId="284">
  <autoFilter ref="A3:F12"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5B2285A9-D02B-49B5-8D98-A0B9E41D778D}" name="Year" dataDxfId="283"/>
    <tableColumn id="3" xr3:uid="{ACE72898-1D3B-4F28-B4DF-32FFEFBD9C59}" name="Basic Property Rate (BPR) (pence)" dataDxfId="282" dataCellStyle="Comma"/>
    <tableColumn id="4" xr3:uid="{5D15D22B-BA58-40AC-A941-69AF08812FE6}" name="Intermediate Property Rate (IPR) (pence)" dataDxfId="281" dataCellStyle="Comma"/>
    <tableColumn id="6" xr3:uid="{E4BF3FB4-3050-4A97-AC69-DFD5EE6312A8}" name="IPR threshold (£)" dataDxfId="280" dataCellStyle="Comma"/>
    <tableColumn id="7" xr3:uid="{DF5E5C89-E502-4A8D-8F1E-F65B913C6676}" name="Higher Property Rate (HPR) (pence)" dataDxfId="279" dataCellStyle="Comma"/>
    <tableColumn id="9" xr3:uid="{7B8C52BF-1D30-4C3B-B98E-2A7388EF89EA}" name="HPR threshold (£)" dataDxfId="278" dataCellStyle="Comma"/>
  </tableColumns>
  <tableStyleInfo name="SFC - SEFF (teal - teal) no horiz borders"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21745B2-DD93-4B5F-AB36-25BEAF692444}" name="Figure_S4point23" displayName="Figure_S4point23" ref="A3:H36" totalsRowShown="0" headerRowDxfId="277" dataDxfId="276">
  <autoFilter ref="A3:H3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C20B9CC-DD98-4654-8275-AF2269C228D5}" name="£ million" dataDxfId="275"/>
    <tableColumn id="3" xr3:uid="{79051623-3C95-4975-A910-DED54AECB095}" name="2024-25 [1]" dataDxfId="274" dataCellStyle="Comma"/>
    <tableColumn id="4" xr3:uid="{1DB9A371-467A-467C-879E-E78F329F0968}" name="2025-26 [2]" dataDxfId="273" dataCellStyle="Comma"/>
    <tableColumn id="5" xr3:uid="{C0F3BE77-D0BD-47B8-9DBB-BD904CFF5096}" name="2026-27" dataDxfId="272" dataCellStyle="Comma"/>
    <tableColumn id="6" xr3:uid="{D5EB5FBB-2A34-4BD0-AC47-D3C6B853BA6D}" name="2027-28" dataDxfId="271" dataCellStyle="Comma"/>
    <tableColumn id="7" xr3:uid="{8C38E286-83E9-4766-8701-CD6BD05B53CA}" name="2028-29" dataDxfId="270" dataCellStyle="Comma"/>
    <tableColumn id="8" xr3:uid="{DFE95E90-1F90-4B52-8D71-CB48473E34FE}" name="2029-30" dataDxfId="269" dataCellStyle="Comma"/>
    <tableColumn id="9" xr3:uid="{F062E108-0EB9-4D02-A69F-90370F027226}" name="2030-31" dataDxfId="268" dataCellStyle="Comma"/>
  </tableColumns>
  <tableStyleInfo name="SFC - SEFF (teal - teal) no horiz borders"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37AAC4A-0D62-47C1-B0D5-55A563480C6A}" name="Figure_S4point24" displayName="Figure_S4point24" ref="A3:H7" totalsRowShown="0" headerRowDxfId="267" dataDxfId="266">
  <autoFilter ref="A3:H7"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9AD29C6-CCFF-46B4-A4F1-480453E04C16}" name="£ million" dataDxfId="265"/>
    <tableColumn id="11" xr3:uid="{C2ADF9FC-E725-4910-9B46-85401D29C8D2}" name="2024-25_x000a_outturn" dataDxfId="264" dataCellStyle="Comma"/>
    <tableColumn id="4" xr3:uid="{C6169524-507B-440E-B055-F840EEACB562}" name="2025-26" dataDxfId="263" dataCellStyle="Comma"/>
    <tableColumn id="5" xr3:uid="{01C430F6-FCFD-499A-A8B0-6D40209F8CAE}" name="2026-27" dataDxfId="262" dataCellStyle="Comma"/>
    <tableColumn id="6" xr3:uid="{3E4ABF75-3412-4600-9B57-681C9E11B92D}" name="2027-28" dataDxfId="261" dataCellStyle="Comma"/>
    <tableColumn id="7" xr3:uid="{105A11A0-00D5-4BEC-ADE0-E1A0AF92082B}" name="2028-29" dataDxfId="260" dataCellStyle="Comma"/>
    <tableColumn id="8" xr3:uid="{E6021D09-76B1-432F-9F02-858592904FE5}" name="2029-30" dataDxfId="259" dataCellStyle="Comma"/>
    <tableColumn id="2" xr3:uid="{B036CD15-8E75-4717-AE0A-723B64714957}" name="2030-31" dataDxfId="258" dataCellStyle="Comma"/>
  </tableColumns>
  <tableStyleInfo name="SFC - SEFF (teal - teal) no horiz borders"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6D183CD-0E63-4B80-BED2-96223871B1FA}" name="Figure_S4point25" displayName="Figure_S4point25" ref="A3:H10" totalsRowShown="0" headerRowDxfId="257" dataDxfId="25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C044F59-C9B1-40C2-9922-652C8786D095}" name="£ million" dataDxfId="255"/>
    <tableColumn id="11" xr3:uid="{E758E010-6BCE-4DF7-82CE-4CDD22CCB4EE}" name="2024-25" dataDxfId="254" dataCellStyle="Comma"/>
    <tableColumn id="4" xr3:uid="{5B9A2648-6EE8-44A2-8543-B2D7136CE3A7}" name="2025-26" dataDxfId="253" dataCellStyle="Comma"/>
    <tableColumn id="5" xr3:uid="{1C1AD09A-416A-4801-98EE-196B38AE960E}" name="2026-27" dataDxfId="252" dataCellStyle="Comma"/>
    <tableColumn id="6" xr3:uid="{17A4A05E-8C54-4AAF-B716-CC78503A08C5}" name="2027-28" dataDxfId="251" dataCellStyle="Comma"/>
    <tableColumn id="7" xr3:uid="{5868A9F5-D296-42A8-8D3D-8CD35347DFBB}" name="2028-29" dataDxfId="250" dataCellStyle="Comma"/>
    <tableColumn id="8" xr3:uid="{78F2F68E-D60B-499F-9D7B-F0731D03DFAD}" name="2029-30" dataDxfId="249" dataCellStyle="Comma"/>
    <tableColumn id="2" xr3:uid="{E15A455B-F70E-4E4F-9763-AE50905626EE}" name="2030-31 [1]" dataDxfId="248" dataCellStyle="Comma"/>
  </tableColumns>
  <tableStyleInfo name="SFC - SEFF (teal - teal) no horiz borders"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4B95BAD-2171-45D0-8195-E8AF5D775699}" name="Figure_S4point26" displayName="Figure_S4point26" ref="A3:H9" totalsRowShown="0" headerRowDxfId="247" dataDxfId="246">
  <autoFilter ref="A3:H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78B596-E68B-4FCE-B9BC-0263C72AC6FC}" name="£ million" dataDxfId="245"/>
    <tableColumn id="11" xr3:uid="{FACB400D-C0DE-4B8E-8126-F27D58A431A7}" name="2024-25" dataDxfId="244" dataCellStyle="Comma"/>
    <tableColumn id="4" xr3:uid="{60F6DEAB-59C2-40D2-AF8D-6AED1106AC57}" name="2025-26" dataDxfId="243" dataCellStyle="Comma"/>
    <tableColumn id="5" xr3:uid="{0D6D442C-2D29-42B0-BE3D-610474ACFF64}" name="2026-27" dataDxfId="242" dataCellStyle="Comma"/>
    <tableColumn id="6" xr3:uid="{D4314D4F-3612-420C-A194-509C9C79ECF8}" name="2027-28" dataDxfId="241" dataCellStyle="Comma"/>
    <tableColumn id="7" xr3:uid="{22A4FE40-1138-4ED6-AED8-8FBECE07ECB9}" name="2028-29" dataDxfId="240" dataCellStyle="Comma"/>
    <tableColumn id="8" xr3:uid="{7DAA1562-1AF9-47A4-84F6-0963E558FAD6}" name="2029-30" dataDxfId="239" dataCellStyle="Comma"/>
    <tableColumn id="9" xr3:uid="{7A3E7C90-3BA8-4CC8-9F88-F705D2F30A45}" name="2030-31 [1]" dataDxfId="238" dataCellStyle="Comma"/>
  </tableColumns>
  <tableStyleInfo name="SFC - SEFF (teal - teal) no horiz borders"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9180320-E82A-4203-BF1C-A18E12FC148A}" name="Figure_S4point27" displayName="Figure_S4point27" ref="A3:H10" totalsRowShown="0" headerRowDxfId="237" dataDxfId="23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A3E42F8-498F-4228-AC08-4A6C8C5893BF}" name="£ million" dataDxfId="235"/>
    <tableColumn id="11" xr3:uid="{F74E2380-96F2-4D77-9CC4-F1343FCE3BFB}" name="2024-25" dataDxfId="234" dataCellStyle="Comma"/>
    <tableColumn id="4" xr3:uid="{D2D0E013-EEE0-477A-A49D-81ECF4974176}" name="2025-26" dataDxfId="233" dataCellStyle="Comma"/>
    <tableColumn id="5" xr3:uid="{79035945-2898-4626-B6E0-4A91DFDC395C}" name="2026-27" dataDxfId="232" dataCellStyle="Comma"/>
    <tableColumn id="6" xr3:uid="{298619B6-CDF9-4E3C-8DED-B5AE77B3188C}" name="2027-28" dataDxfId="231" dataCellStyle="Comma"/>
    <tableColumn id="7" xr3:uid="{B9000440-DE15-45CA-9A59-EC4094B0F780}" name="2028-29" dataDxfId="230" dataCellStyle="Comma"/>
    <tableColumn id="8" xr3:uid="{E7CA28B3-B3DB-4F58-8D0D-ED0A1F230579}" name="2029-30" dataDxfId="229" dataCellStyle="Comma"/>
    <tableColumn id="2" xr3:uid="{44E8A027-46D9-49E4-83B1-4A19FCE62738}" name="2030-31 [1]" dataDxfId="228" dataCellStyle="Comma"/>
  </tableColumns>
  <tableStyleInfo name="SFC - SEFF (teal - teal) no horiz borders"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6C88DB1-DFD5-460F-A536-74AB78F511FC}" name="Figure_S4point28" displayName="Figure_S4point28" ref="A3:H10" totalsRowShown="0" headerRowDxfId="227" dataDxfId="22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A846377-1DD2-401D-83E4-A06B3977D1D9}" name="£ million" dataDxfId="225"/>
    <tableColumn id="11" xr3:uid="{4E4AFDC2-B83B-4EE8-8FE1-29CE951D6837}" name="2024-25" dataDxfId="224" dataCellStyle="Comma"/>
    <tableColumn id="4" xr3:uid="{8015D2B5-231D-4F98-95CC-EE1443D9D77C}" name="2025-26" dataDxfId="223" dataCellStyle="Comma"/>
    <tableColumn id="5" xr3:uid="{1C4DA5D5-C17A-4D60-A6C4-548397C9769C}" name="2026-27" dataDxfId="222" dataCellStyle="Comma"/>
    <tableColumn id="6" xr3:uid="{94187484-BBB0-4C3B-BB0A-865DA12F20C2}" name="2027-28" dataDxfId="221" dataCellStyle="Comma"/>
    <tableColumn id="7" xr3:uid="{BA128221-E9A2-4D27-9D81-91B34A9859AD}" name="2028-29" dataDxfId="220" dataCellStyle="Comma"/>
    <tableColumn id="8" xr3:uid="{CE1CF192-7D2C-45E0-836F-649562F2B46A}" name="2029-30" dataDxfId="219" dataCellStyle="Comma"/>
    <tableColumn id="2" xr3:uid="{DB910F86-2BD4-4D88-A9F5-78CDCAF9C364}" name="2030-31 [1]" dataDxfId="218" dataCellStyle="Comma"/>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98D7913-1D33-4D58-91AF-0FAB81153CC9}" name="Figure_S4point2" displayName="Figure_S4point2" ref="A3:H28" totalsRowShown="0" headerRowDxfId="477" dataDxfId="476">
  <autoFilter ref="A3:H28" xr:uid="{F6BC4E29-8B8D-4F24-B0B5-D1720C40194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F8F4161-8E16-4E5C-B183-49E9F216BDF0}" name="Tax thresholds and assumptions" dataDxfId="475"/>
    <tableColumn id="3" xr3:uid="{956E79CF-2F86-4D9D-A235-2CA54B241A08}" name="2024-25" dataDxfId="474" dataCellStyle="Comma"/>
    <tableColumn id="4" xr3:uid="{D7A15508-A9D1-45E1-9E0E-0A043C6B5675}" name="2025-26" dataDxfId="473" dataCellStyle="Comma"/>
    <tableColumn id="5" xr3:uid="{D1944CD4-C2D9-48C2-88BC-24E1588289AD}" name="2026-27" dataDxfId="472" dataCellStyle="Comma"/>
    <tableColumn id="6" xr3:uid="{4EA83E88-01D7-4E0A-8A49-9120142A2FBC}" name="2027-28" dataDxfId="471" dataCellStyle="Comma"/>
    <tableColumn id="7" xr3:uid="{ACFE0134-FD76-43B4-B6A8-9283F5760858}" name="2028-29" dataDxfId="470" dataCellStyle="Comma"/>
    <tableColumn id="9" xr3:uid="{ECA196A8-8DCF-4E86-8EDE-822E54D73E7E}" name="2029-30" dataDxfId="469" dataCellStyle="Comma"/>
    <tableColumn id="8" xr3:uid="{D745C9D7-D955-41E8-98E8-9A6BDD0DF332}" name="2030-31" dataDxfId="468" dataCellStyle="Comma"/>
  </tableColumns>
  <tableStyleInfo name="SFC - SEFF (teal - teal) no horiz borders"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F56E519-DB7E-4C05-87B7-1902C9B8F55B}" name="Figure_S4point29" displayName="Figure_S4point29" ref="A3:H10" totalsRowShown="0" headerRowDxfId="217" dataDxfId="21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418D09C-255B-4C85-86C3-E685909BC898}" name="£ million" dataDxfId="215"/>
    <tableColumn id="11" xr3:uid="{9F66EB2E-75AB-4FCC-9A44-B4CBCAE09CC0}" name="2024-25" dataDxfId="214" dataCellStyle="Comma"/>
    <tableColumn id="4" xr3:uid="{82635252-2C0E-4F5B-BA04-F64251092C76}" name="2025-26" dataDxfId="213" dataCellStyle="Comma"/>
    <tableColumn id="5" xr3:uid="{67D3CCF6-9566-4DD9-88C8-C28D5B3A969A}" name="2026-27" dataDxfId="212" dataCellStyle="Comma"/>
    <tableColumn id="6" xr3:uid="{CA933074-3E14-47C2-B817-6B7BE896975C}" name="2027-28" dataDxfId="211" dataCellStyle="Comma"/>
    <tableColumn id="7" xr3:uid="{0C3E1412-A5A2-4F36-87D3-972C63837195}" name="2028-29" dataDxfId="210" dataCellStyle="Comma"/>
    <tableColumn id="8" xr3:uid="{E9BD3365-7E6D-4E84-8BC1-255AF14091C9}" name="2029-30" dataDxfId="209" dataCellStyle="Comma"/>
    <tableColumn id="2" xr3:uid="{82E6146C-D957-48FC-AAA8-FB7477EB4760}" name="2030-31" dataDxfId="208" dataCellStyle="Comma"/>
  </tableColumns>
  <tableStyleInfo name="SFC - SEFF (teal - teal) no horiz borders"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C30D8D1-6454-46F0-8E3F-D3085233EB74}" name="Figure_S4point30" displayName="Figure_S4point30" ref="A3:H9" totalsRowShown="0" headerRowDxfId="207" dataDxfId="206">
  <autoFilter ref="A3:H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8D68493-A5F2-49F9-8206-1F88632B1DD0}" name="£ million" dataDxfId="205"/>
    <tableColumn id="11" xr3:uid="{6312BAB2-3CDC-4DE5-ACDF-07D04B4277FE}" name="2024-25" dataDxfId="204" dataCellStyle="Comma"/>
    <tableColumn id="4" xr3:uid="{3791CD6B-F4BB-43A1-97B3-EC87464F230C}" name="2025-26" dataDxfId="203" dataCellStyle="Comma"/>
    <tableColumn id="5" xr3:uid="{8D1469AF-BFCA-4988-B025-E674146AC64F}" name="2026-27" dataDxfId="202" dataCellStyle="Comma"/>
    <tableColumn id="6" xr3:uid="{C1C92753-456B-4344-9DCB-0C4BBE64669B}" name="2027-28" dataDxfId="201" dataCellStyle="Comma"/>
    <tableColumn id="7" xr3:uid="{24DEE821-D602-4C77-B4B1-118CB0C12558}" name="2028-29" dataDxfId="200" dataCellStyle="Comma"/>
    <tableColumn id="8" xr3:uid="{2606D81E-C097-4C86-9EAE-25B3ED29FD3A}" name="2029-30" dataDxfId="199" dataCellStyle="Comma"/>
    <tableColumn id="2" xr3:uid="{4ACEB1A0-9CCE-4FD2-8FF7-7B90285ADF92}" name="2030-31" dataDxfId="198" dataCellStyle="Comma"/>
  </tableColumns>
  <tableStyleInfo name="SFC - SEFF (teal - teal) no horiz borders"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6B79728-03AE-4287-A18C-F3E7B04B830F}" name="Figure_S4point31" displayName="Figure_S4point31" ref="A3:H10" totalsRowShown="0" headerRowDxfId="197" dataDxfId="196">
  <autoFilter ref="A3:H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24798B-8377-4988-B821-3175F80121E7}" name="£ million" dataDxfId="195"/>
    <tableColumn id="11" xr3:uid="{501CB444-758B-4C4D-BDD2-95A476590DE4}" name="2024-25" dataDxfId="194" dataCellStyle="Comma"/>
    <tableColumn id="4" xr3:uid="{368193C0-6381-46D4-8B0D-BDCBC0B5D379}" name="2025-26" dataDxfId="193" dataCellStyle="Comma"/>
    <tableColumn id="5" xr3:uid="{E030F663-824C-4095-BF68-2CB520206107}" name="2026-27" dataDxfId="192" dataCellStyle="Comma"/>
    <tableColumn id="6" xr3:uid="{4AC7423B-6580-4A5C-8F08-A035048451C6}" name="2027-28" dataDxfId="191" dataCellStyle="Comma"/>
    <tableColumn id="7" xr3:uid="{A6EA5584-52E9-46A9-BB0F-B150A8D873CA}" name="2028-29" dataDxfId="190" dataCellStyle="Comma"/>
    <tableColumn id="8" xr3:uid="{59304D75-EF49-46D8-84E2-3E8A34DB596D}" name="2029-30" dataDxfId="189" dataCellStyle="Comma"/>
    <tableColumn id="2" xr3:uid="{9A376828-058A-423A-B1E2-B6C6BC39D9B3}" name="2030-31" dataDxfId="188" dataCellStyle="Comma"/>
  </tableColumns>
  <tableStyleInfo name="SFC - SEFF (teal - teal) no horiz borders"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B8A64A8-F0D2-40A2-B915-A3563035612A}" name="Figure_S4point32" displayName="Figure_S4point32" ref="A3:H9" totalsRowShown="0" headerRowDxfId="187" dataDxfId="186">
  <autoFilter ref="A3:H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8A44C1E-86D1-4387-ABE2-196C53BA1BF8}" name="£ million" dataDxfId="185"/>
    <tableColumn id="11" xr3:uid="{4DF14865-FDD2-4415-ABF0-117000A9A764}" name="2024-25" dataDxfId="184" dataCellStyle="Comma"/>
    <tableColumn id="4" xr3:uid="{A77C145A-FA08-4839-89B9-1DD11731ECF0}" name="2025-26" dataDxfId="183" dataCellStyle="Comma"/>
    <tableColumn id="5" xr3:uid="{56CECA41-EDA1-4968-83FD-3D2E2B5A80EA}" name="2026-27" dataDxfId="182" dataCellStyle="Comma"/>
    <tableColumn id="6" xr3:uid="{65DCB49E-59D9-4CE0-B08F-365BF6FD5FCE}" name="2027-28" dataDxfId="181" dataCellStyle="Comma"/>
    <tableColumn id="7" xr3:uid="{C30AC472-267E-478E-B827-AD7AFF1DDEEC}" name="2028-29" dataDxfId="180" dataCellStyle="Comma"/>
    <tableColumn id="8" xr3:uid="{A2C3FDFB-126E-42C8-8A36-6EB1C7BB434F}" name="2029-30" dataDxfId="179" dataCellStyle="Comma"/>
    <tableColumn id="2" xr3:uid="{0F5F32B8-17AE-41B4-886D-67FF244DA847}" name="2030-31" dataDxfId="178" dataCellStyle="Comma"/>
  </tableColumns>
  <tableStyleInfo name="SFC - SEFF (teal - teal) no horiz borders"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3DA59DC-075E-4B94-9C66-DC34EFDA666A}" name="Figure_S4point33" displayName="Figure_S4point33" ref="A3:H6" totalsRowShown="0" headerRowDxfId="177" dataDxfId="176">
  <autoFilter ref="A3:H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48628D4-E3BE-4683-A98B-C8C5BB67A9B2}" name="£ million" dataDxfId="175"/>
    <tableColumn id="3" xr3:uid="{01BAA758-7CC4-4C61-B702-94A5D37654E3}" name="2024-25_x000a_outturn" dataDxfId="174" dataCellStyle="Comma"/>
    <tableColumn id="11" xr3:uid="{DF047C11-FBAF-4BF3-9790-72854E9DB0D4}" name="2025-26" dataDxfId="173" dataCellStyle="Comma"/>
    <tableColumn id="4" xr3:uid="{F3D145CB-DD0C-422A-9E0C-A830D15A4939}" name="2026-27" dataDxfId="172" dataCellStyle="Comma"/>
    <tableColumn id="5" xr3:uid="{FD97DF6D-B0A8-4803-9B5E-7BCC8B97731B}" name="2027-28" dataDxfId="171" dataCellStyle="Comma"/>
    <tableColumn id="6" xr3:uid="{8FDCEB86-93E4-4CD0-B59F-21A966ADA9D5}" name="2028-29" dataDxfId="170" dataCellStyle="Comma"/>
    <tableColumn id="7" xr3:uid="{E9F3FD07-ECE4-4C06-9FAC-96064559A1BB}" name="2029-30" dataDxfId="169" dataCellStyle="Comma"/>
    <tableColumn id="8" xr3:uid="{2086BF4D-CCE9-4F0A-987A-88163B015576}" name="2030-31" dataDxfId="168" dataCellStyle="Comma"/>
  </tableColumns>
  <tableStyleInfo name="SFC - SEFF (teal - teal) no horiz borders"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58EEFEC-A29A-46A9-BB13-D7978BAB73D3}" name="Figure_S4point34" displayName="Figure_S4point34" ref="A3:H6" totalsRowShown="0" headerRowDxfId="167" dataDxfId="166">
  <autoFilter ref="A3:H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FBB2587-66BF-4EB2-82AA-3E03092C5656}" name="£ million" dataDxfId="165"/>
    <tableColumn id="3" xr3:uid="{5F4893D0-DAC7-4506-9149-630CEFD28579}" name="2024-25_x000a_outturn" dataDxfId="164" dataCellStyle="Comma"/>
    <tableColumn id="11" xr3:uid="{95DBCB5C-F76B-4F51-9DB5-8AFB064ED1C5}" name="2025-26" dataDxfId="163" dataCellStyle="Comma"/>
    <tableColumn id="4" xr3:uid="{D05CA341-6813-4C14-ACA7-EA5E6D7C26E5}" name="2026-27" dataDxfId="162" dataCellStyle="Comma"/>
    <tableColumn id="5" xr3:uid="{A3E3C368-D562-450D-B711-6BA97E375487}" name="2027-28" dataDxfId="161" dataCellStyle="Comma"/>
    <tableColumn id="6" xr3:uid="{CC7924A1-FA2F-40C5-9C08-74EA31C56A2B}" name="2028-29" dataDxfId="160" dataCellStyle="Comma"/>
    <tableColumn id="7" xr3:uid="{4F755187-A55F-49F9-B35F-0EAC93535098}" name="2029-30" dataDxfId="159" dataCellStyle="Comma"/>
    <tableColumn id="8" xr3:uid="{529C3137-13DC-4EDD-B08B-B516F579EA14}" name="2030-31" dataDxfId="158" dataCellStyle="Comma"/>
  </tableColumns>
  <tableStyleInfo name="SFC - SEFF (teal - teal) no horiz borders"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7B5456C-28E6-4452-843F-3941F12987A0}" name="Figure_S4point35" displayName="Figure_S4point35" ref="A3:M9" totalsRowShown="0" headerRowDxfId="157" dataDxfId="156">
  <autoFilter ref="A3:M9"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1366E79-01C8-4C37-83FE-F964DE38105C}" name="£" dataDxfId="155"/>
    <tableColumn id="3" xr3:uid="{F402BCC0-9A68-4A69-BDAD-CE36847C8143}" name="2019-20" dataDxfId="154" dataCellStyle="Comma"/>
    <tableColumn id="11" xr3:uid="{42579CA5-1C48-4D36-9425-ECBAFB8B9304}" name="2020-21" dataDxfId="153" dataCellStyle="Comma"/>
    <tableColumn id="4" xr3:uid="{F5A31CE7-7126-44D8-969E-9C9D14CD0E33}" name="2021-22" dataDxfId="152" dataCellStyle="Comma"/>
    <tableColumn id="5" xr3:uid="{05290B6F-71B1-40A2-8B35-C9E89FE98DC3}" name="2022-23" dataDxfId="151" dataCellStyle="Comma"/>
    <tableColumn id="6" xr3:uid="{67B59D33-887C-4FC8-8479-928444AF71DD}" name="2023-24" dataDxfId="150" dataCellStyle="Comma"/>
    <tableColumn id="7" xr3:uid="{D403048F-4D5E-476F-AF84-50026C96274C}" name="2024-25" dataDxfId="149" dataCellStyle="Comma"/>
    <tableColumn id="8" xr3:uid="{01146CFE-D7BD-4051-960B-4390BACA0413}" name="2025-26" dataDxfId="148" dataCellStyle="Comma"/>
    <tableColumn id="2" xr3:uid="{9F9C1863-4122-4B53-9960-A42F3FE6A4A6}" name="2026-27" dataDxfId="147" dataCellStyle="Comma"/>
    <tableColumn id="9" xr3:uid="{C94DB737-147B-41D3-8D6A-FA1E25B1C3F1}" name="2027-28" dataDxfId="146" dataCellStyle="Comma"/>
    <tableColumn id="10" xr3:uid="{5564559C-0E83-4B0D-A879-32D064F93BE7}" name="2028-29" dataDxfId="145" dataCellStyle="Comma"/>
    <tableColumn id="12" xr3:uid="{FEF9FCD4-B1F4-4640-9CA4-7FA42AB21EDE}" name="2029-30" dataDxfId="144" dataCellStyle="Comma"/>
    <tableColumn id="13" xr3:uid="{0087F21E-CE9A-4B6E-9468-CC48C93FE6F5}" name="2030-31" dataDxfId="143" dataCellStyle="Comma"/>
  </tableColumns>
  <tableStyleInfo name="SFC - SEFF (teal - teal) no horiz borders"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024E252-A176-4A1D-82EE-921A8D025D2D}" name="Figure_S4point36" displayName="Figure_S4point36" ref="A3:Q63" totalsRowShown="0" headerRowDxfId="142" dataDxfId="141">
  <autoFilter ref="A3:Q6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75B2140-644E-47A3-8CB0-0E39FA770CD3}" name="Series" dataDxfId="140"/>
    <tableColumn id="3" xr3:uid="{FBD54AC0-32AB-4D5C-AE9A-D21F649F5184}" name="Forecast" dataDxfId="139" dataCellStyle="Comma"/>
    <tableColumn id="11" xr3:uid="{2604CAA9-F781-402D-84E2-BCD09C1BD9F4}" name="Latest available outturn" dataDxfId="138" dataCellStyle="Comma"/>
    <tableColumn id="4" xr3:uid="{77E9041B-120E-40B2-92A5-F394393B3791}" name="2017-18" dataDxfId="137" dataCellStyle="Comma"/>
    <tableColumn id="5" xr3:uid="{AFB02429-EC90-45E4-847C-481E2917391A}" name="2018-19" dataDxfId="136" dataCellStyle="Comma"/>
    <tableColumn id="6" xr3:uid="{D299989E-A4A3-487A-A826-B6911A5B7CC1}" name="2019-20" dataDxfId="135" dataCellStyle="Comma"/>
    <tableColumn id="7" xr3:uid="{D3914237-2B4A-4B8A-A7E2-F79F9F132D33}" name="2020-21" dataDxfId="134" dataCellStyle="Comma"/>
    <tableColumn id="8" xr3:uid="{A53B74D1-406A-42B7-9FD9-04B015F3F58B}" name="2021-22" dataDxfId="133" dataCellStyle="Comma"/>
    <tableColumn id="2" xr3:uid="{1C757D37-1837-4981-BDC4-669E10C9E10D}" name="2022-23" dataDxfId="132" dataCellStyle="Comma"/>
    <tableColumn id="9" xr3:uid="{D3B6EFAF-3066-4B22-B392-CDC5D488EB7A}" name="2023-24" dataDxfId="131" dataCellStyle="Comma"/>
    <tableColumn id="10" xr3:uid="{328EB6FD-DDA0-4222-A62F-99BDBAF6FE1B}" name="2024-25" dataDxfId="130" dataCellStyle="Comma"/>
    <tableColumn id="12" xr3:uid="{A0843546-0670-45FF-9DF5-FBD3C2252F72}" name="2025-26" dataDxfId="129" dataCellStyle="Comma"/>
    <tableColumn id="13" xr3:uid="{06F4260E-F71A-467C-98A7-695E1FA7A106}" name="2026-27" dataDxfId="128" dataCellStyle="Comma"/>
    <tableColumn id="14" xr3:uid="{936A7C41-A6FA-4FBD-99F0-21BC226DFB68}" name="2027-28" dataDxfId="127" dataCellStyle="Comma"/>
    <tableColumn id="15" xr3:uid="{4B9E19E8-6920-4989-BDB7-8C199112E1DD}" name="2028-29" dataDxfId="126" dataCellStyle="Comma"/>
    <tableColumn id="16" xr3:uid="{8F27BA3E-7095-46C1-B363-E8FD1F2340D3}" name="2029-30" dataDxfId="125" dataCellStyle="Comma"/>
    <tableColumn id="17" xr3:uid="{12125D02-1A8D-43E6-9B21-0D8B965B2C34}" name="2030-31" dataDxfId="124" dataCellStyle="Comma"/>
  </tableColumns>
  <tableStyleInfo name="SFC - SEFF (teal - teal) no horiz borders"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16627DF-4ED5-455C-B7BC-23B56B44716F}" name="Figure_S4point37" displayName="Figure_S4point37" ref="A3:G26" totalsRowShown="0" headerRowDxfId="123" dataDxfId="122">
  <autoFilter ref="A3:G26" xr:uid="{1F094B04-1952-427E-8DB4-F8D12FA223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2546338-FD8E-4677-A176-119F98C92703}" name="Period" dataDxfId="121"/>
    <tableColumn id="3" xr3:uid="{DD717E1F-DEBE-4950-9892-00550E8C5611}" name="Mean house price (£)" dataDxfId="120" dataCellStyle="Comma"/>
    <tableColumn id="11" xr3:uid="{6C70A646-B427-46AD-9876-2A7D6FB9719A}" name="Mean house price (per cent change on a year earlier)" dataDxfId="119" dataCellStyle="Comma"/>
    <tableColumn id="4" xr3:uid="{EBB2C344-F099-4D20-9106-CCF1F8370713}" name="Residential property transactions" dataDxfId="118" dataCellStyle="Comma"/>
    <tableColumn id="7" xr3:uid="{5703B73E-A045-4A86-BE24-E2D1D9EEC4CB}" name="Dwelling stock" dataDxfId="117" dataCellStyle="Comma"/>
    <tableColumn id="8" xr3:uid="{1E9B6E01-29C9-4FC1-AA03-E2C6526C49A7}" name="Net additions to the dwelling stock [1]" dataDxfId="116" dataCellStyle="Comma"/>
    <tableColumn id="2" xr3:uid="{466BC0FA-127A-4758-896D-7A834B93C0BF}" name="Turnover rate (per cent) [2]" dataDxfId="115" dataCellStyle="Comma"/>
  </tableColumns>
  <tableStyleInfo name="SFC - SEFF (teal - teal) no horiz borders"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1F2D026-493E-451F-9AFD-F0B79B247CD4}" name="Figure_S4point38" displayName="Figure_S4point38" ref="A3:I7" totalsRowShown="0" headerRowDxfId="114" dataDxfId="113">
  <autoFilter ref="A3:I7"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21291C4-409B-4A8C-B7F5-BBD1A8F4E3DE}" name="Per cent" dataDxfId="112"/>
    <tableColumn id="3" xr3:uid="{6184B371-1316-4D75-874E-906D7FD96BB3}" name="Publication" dataDxfId="111"/>
    <tableColumn id="11" xr3:uid="{1C9F4500-7DD8-4EA9-BB34-4E4D1BFD33AB}" name="2024-25_x000a_outturn" dataDxfId="110" dataCellStyle="Comma"/>
    <tableColumn id="4" xr3:uid="{73906D3E-91A9-41E8-BBAF-A8C3FE8C120D}" name="2025-26" dataDxfId="109" dataCellStyle="Comma"/>
    <tableColumn id="5" xr3:uid="{CA0FC25A-4A5F-4DA2-AD2D-DC9D76F92410}" name="2026-27" dataDxfId="108" dataCellStyle="Comma"/>
    <tableColumn id="6" xr3:uid="{B2E502E5-055A-4461-95DC-62A2F135F0C0}" name="2027-28" dataDxfId="107" dataCellStyle="Comma"/>
    <tableColumn id="7" xr3:uid="{DADCA0AA-B5E6-487C-BC2F-3DED637EFA72}" name="2028-29" dataDxfId="106" dataCellStyle="Comma"/>
    <tableColumn id="8" xr3:uid="{E97667EB-DD6F-4F44-A449-0BAD2E810209}" name="2029-30" dataDxfId="105" dataCellStyle="Comma"/>
    <tableColumn id="2" xr3:uid="{18402199-64FF-43CE-A9D1-B56593182F42}" name="2030-31" dataDxfId="104" dataCellStyle="Comma"/>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4095B609-F81A-46D6-83BA-2415B7E252E3}" name="Figure_S4point3" displayName="Figure_S4point3" ref="A3:I15" totalsRowShown="0" headerRowDxfId="467" dataDxfId="466">
  <autoFilter ref="A3:I15" xr:uid="{F6BC4E29-8B8D-4F24-B0B5-D1720C4019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6CEF9DF-1E6F-46B1-B5A5-9DF2C7451647}" name="Tax thresholds and assumptions" dataDxfId="465"/>
    <tableColumn id="10" xr3:uid="{15564878-E02C-410E-BF78-EEC22EF44059}" name="Per cent" dataDxfId="464"/>
    <tableColumn id="3" xr3:uid="{77D47B19-B530-4BF5-BD37-354F31DD22E1}" name="2024-25" dataDxfId="463" dataCellStyle="Comma"/>
    <tableColumn id="4" xr3:uid="{DC2A54B6-F7E5-4B5F-B2DA-B094FC199D87}" name="2025-26" dataDxfId="462" dataCellStyle="Comma"/>
    <tableColumn id="5" xr3:uid="{DC2AC699-2CBB-442C-81B2-612FC5F0D674}" name="2026-27" dataDxfId="461" dataCellStyle="Comma"/>
    <tableColumn id="6" xr3:uid="{C23A7C54-378E-46A1-AF2C-7BE9CA03B60A}" name="2027-28" dataDxfId="460" dataCellStyle="Comma"/>
    <tableColumn id="7" xr3:uid="{94648D7D-305A-46E4-B0F3-48590E421EC3}" name="2028-29" dataDxfId="459" dataCellStyle="Comma"/>
    <tableColumn id="11" xr3:uid="{29AC91F7-8306-4731-90CA-0D65F31C445F}" name="2029-30" dataDxfId="458" dataCellStyle="Comma"/>
    <tableColumn id="8" xr3:uid="{68211AB3-AB29-4F4E-9707-D711B46C6286}" name="2030-31" dataDxfId="457" dataCellStyle="Comma"/>
  </tableColumns>
  <tableStyleInfo name="SFC - SEFF (teal - teal) no horiz borders"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2AF02F0-BDD1-4BDA-9CFC-8FACDB296443}" name="Figure_S4point39" displayName="Figure_S4point39" ref="A3:H5" totalsRowShown="0" headerRowDxfId="103" dataDxfId="102">
  <autoFilter ref="A3:H5"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980FD8D-565C-43C2-AA27-7B2C46369B49}" name="£ million" dataDxfId="101"/>
    <tableColumn id="11" xr3:uid="{FEFC95CF-6E7B-426D-A801-61D997C2629F}" name="2024-25_x000a_outturn" dataDxfId="100" dataCellStyle="Comma"/>
    <tableColumn id="4" xr3:uid="{8A4A9B5E-5B8B-4672-B3B5-2BB1416D25A9}" name="2025-26" dataDxfId="99" dataCellStyle="Comma"/>
    <tableColumn id="5" xr3:uid="{DC18B816-C45A-444C-A8E8-6B0D47FFB298}" name="2026-27" dataDxfId="98" dataCellStyle="Comma"/>
    <tableColumn id="6" xr3:uid="{219B391A-6DD3-442B-917B-324B4971542A}" name="2027-28" dataDxfId="97" dataCellStyle="Comma"/>
    <tableColumn id="7" xr3:uid="{9B9CF5DE-6B21-4C81-A5A6-992BF838DE61}" name="2028-29" dataDxfId="96" dataCellStyle="Comma"/>
    <tableColumn id="8" xr3:uid="{526954EC-E946-441F-9888-2F12ECE9D0EE}" name="2029-30" dataDxfId="95" dataCellStyle="Comma"/>
    <tableColumn id="2" xr3:uid="{E3063368-3C8D-4F07-A1E6-A94E739FD2BD}" name="2030-31" dataDxfId="94" dataCellStyle="Comma"/>
  </tableColumns>
  <tableStyleInfo name="SFC - SEFF (teal - teal) no horiz borders"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97B9643B-86C7-4BB6-B916-1DF51801ABCD}" name="Figure_S4point40" displayName="Figure_S4point40" ref="A18:M21" totalsRowShown="0" headerRowDxfId="93" dataDxfId="92" dataCellStyle="Normal">
  <autoFilter ref="A18:M21"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1441070-6AE5-4DCB-B8B1-AEF42F7423D7}" name="Per cent" dataDxfId="91" dataCellStyle="Normal"/>
    <tableColumn id="2" xr3:uid="{14D1FC97-F1AE-45D0-9063-52E1DF447CF3}" name="1" dataDxfId="90" dataCellStyle="Comma"/>
    <tableColumn id="3" xr3:uid="{F3522C0B-5B95-401C-96D9-748DE66244F2}" name="2" dataDxfId="89" dataCellStyle="Comma"/>
    <tableColumn id="4" xr3:uid="{6183861F-C09A-4052-82D6-6E0B4E8891C0}" name="3" dataDxfId="88" dataCellStyle="Comma"/>
    <tableColumn id="5" xr3:uid="{95D314CB-09CA-41D3-916B-899835A79FCE}" name="4" dataDxfId="87" dataCellStyle="Comma"/>
    <tableColumn id="6" xr3:uid="{B13BCFB1-2213-443E-A34D-50F5A362D7B2}" name="5" dataDxfId="86" dataCellStyle="Comma"/>
    <tableColumn id="7" xr3:uid="{4B33FD19-E8D5-41A2-9BF7-A283986EC8C7}" name="6" dataDxfId="85" dataCellStyle="Comma"/>
    <tableColumn id="9" xr3:uid="{28887AEE-95EC-4376-AA13-2949047B1811}" name="7" dataDxfId="84" dataCellStyle="Comma"/>
    <tableColumn id="10" xr3:uid="{7DA8BC0C-58B3-4882-972E-68C880EFAE7D}" name="8" dataDxfId="83" dataCellStyle="Comma"/>
    <tableColumn id="8" xr3:uid="{057B5C47-7E29-449D-9701-9ED51E5BF841}" name="9" dataDxfId="82" dataCellStyle="Comma"/>
    <tableColumn id="11" xr3:uid="{D3A9B2B2-241A-49B4-A2AB-038D69DEA761}" name="10" dataDxfId="81" dataCellStyle="Normal"/>
    <tableColumn id="12" xr3:uid="{C96D786A-74D1-4087-8928-14E8F58FD94E}" name="11" dataDxfId="80" dataCellStyle="Normal"/>
    <tableColumn id="13" xr3:uid="{0684ACA7-7F13-40C1-A760-AB8549D50C95}" name="12" dataDxfId="79" dataCellStyle="Normal"/>
  </tableColumns>
  <tableStyleInfo name="SFC - SEFF (teal - teal) no horiz borders"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ADEDD2C-3419-4C4F-A6AA-EA860FFEF54C}" name="Figure_S4point41" displayName="Figure_S4point41" ref="A3:H13" totalsRowShown="0" headerRowDxfId="78" dataDxfId="77">
  <autoFilter ref="A3:H1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9335200-EA43-4779-B500-1F4961904D83}" name="£ million" dataDxfId="76"/>
    <tableColumn id="3" xr3:uid="{BBD5B6CC-9054-4721-91A3-C8E3080284A6}" name="2024-25" dataDxfId="75" dataCellStyle="Comma"/>
    <tableColumn id="4" xr3:uid="{74D6C456-351B-4BC2-A0B4-2C10D591DB0C}" name="2025-26" dataDxfId="74" dataCellStyle="Comma"/>
    <tableColumn id="5" xr3:uid="{D6EC8F89-1349-4EBD-8B1C-DAEDAC0FB330}" name="2026-27" dataDxfId="73" dataCellStyle="Comma"/>
    <tableColumn id="6" xr3:uid="{B1F28AE9-E781-4960-BA90-38940110868F}" name="2027-28" dataDxfId="72" dataCellStyle="Comma"/>
    <tableColumn id="7" xr3:uid="{498618CF-1E08-489B-9F04-878E5AC3F7E7}" name="2028-29" dataDxfId="71" dataCellStyle="Comma"/>
    <tableColumn id="8" xr3:uid="{4A9EC2A6-8F68-4224-9A51-0943DFDA2414}" name="2029-30" dataDxfId="70" dataCellStyle="Comma"/>
    <tableColumn id="2" xr3:uid="{DFA9B02C-CA2B-411E-8E67-E953BE3D05B2}" name="2030-31 [1]" dataDxfId="69" dataCellStyle="Comma"/>
  </tableColumns>
  <tableStyleInfo name="SFC - SEFF (teal - teal) no horiz borders"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AC09B38A-C4C8-4410-A1AF-EC82485FEB82}" name="Figure_S4point42" displayName="Figure_S4point42" ref="A3:H13" totalsRowShown="0" headerRowDxfId="68" dataDxfId="67">
  <autoFilter ref="A3:H1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96648FC-9F24-4830-B97E-FD2A169F85D6}" name="£ million" dataDxfId="66"/>
    <tableColumn id="3" xr3:uid="{31FB5996-C993-4D1F-BE46-72D5BC31B9E9}" name="2024-25" dataDxfId="65" dataCellStyle="Comma"/>
    <tableColumn id="4" xr3:uid="{21749C78-FEC1-4EE2-B46A-5129EF0953CB}" name="2025-26" dataDxfId="64" dataCellStyle="Comma"/>
    <tableColumn id="5" xr3:uid="{C73CD751-267B-4926-8467-DEAFC35651F0}" name="2026-27" dataDxfId="63" dataCellStyle="Comma"/>
    <tableColumn id="6" xr3:uid="{569BA7AE-1B60-4C93-9E54-7A15A87695A2}" name="2027-28" dataDxfId="62" dataCellStyle="Comma"/>
    <tableColumn id="7" xr3:uid="{9504618D-D08D-4A9A-8B2C-572D1AC9D18D}" name="2028-29" dataDxfId="61" dataCellStyle="Comma"/>
    <tableColumn id="8" xr3:uid="{6229665F-1690-4017-BE2B-D5A9DB285E7A}" name="2029-30" dataDxfId="60" dataCellStyle="Comma"/>
    <tableColumn id="2" xr3:uid="{67C84B77-29C1-4C35-89AE-DE49DB38666C}" name="2030-31" dataDxfId="59" dataCellStyle="Comma"/>
  </tableColumns>
  <tableStyleInfo name="SFC - SEFF (teal - teal) no horiz borders"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F5C4643-D4B8-4CD8-946A-83EAE8A10D1B}" name="Figure_S4point43" displayName="Figure_S4point43" ref="A3:C10" totalsRowShown="0" headerRowDxfId="58" dataDxfId="57">
  <autoFilter ref="A3:C10" xr:uid="{1F094B04-1952-427E-8DB4-F8D12FA22334}">
    <filterColumn colId="0" hiddenButton="1"/>
    <filterColumn colId="1" hiddenButton="1"/>
    <filterColumn colId="2" hiddenButton="1"/>
  </autoFilter>
  <tableColumns count="3">
    <tableColumn id="1" xr3:uid="{0C0DA9D7-C44F-434D-9D5A-E08B98EE8109}" name="£" dataDxfId="56"/>
    <tableColumn id="3" xr3:uid="{157FAF74-8FD0-43BE-9786-04A7376837EB}" name="Standard rated" dataDxfId="55" dataCellStyle="Comma"/>
    <tableColumn id="4" xr3:uid="{526F835D-4457-47E7-A3FF-74BEBABC8FDB}" name="Lower rated" dataDxfId="54" dataCellStyle="Comma"/>
  </tableColumns>
  <tableStyleInfo name="SFC - SEFF (teal - teal) no horiz borders"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ADCFA4F-6D0F-4C2E-89CA-4DD6C1FDFE28}" name="Figure_S4point44" displayName="Figure_S4point44" ref="A3:F8" totalsRowShown="0" headerRowDxfId="53" dataDxfId="52">
  <autoFilter ref="A3:F8" xr:uid="{1F094B04-1952-427E-8DB4-F8D12FA22334}">
    <filterColumn colId="0" hiddenButton="1"/>
    <filterColumn colId="1" hiddenButton="1"/>
    <filterColumn colId="2" hiddenButton="1"/>
    <filterColumn colId="3" hiddenButton="1"/>
    <filterColumn colId="4" hiddenButton="1"/>
    <filterColumn colId="5" hiddenButton="1"/>
  </autoFilter>
  <tableColumns count="6">
    <tableColumn id="1" xr3:uid="{975A29E4-67F4-4C11-9841-F9CF50375E47}" name="£ million" dataDxfId="51"/>
    <tableColumn id="5" xr3:uid="{FD26F6C9-65C8-44E8-A2F6-CC4C445326D0}" name="2026-27" dataDxfId="50" dataCellStyle="Comma"/>
    <tableColumn id="6" xr3:uid="{EA1CC683-1161-49BE-BA34-85E3282E8C43}" name="2027-28" dataDxfId="49" dataCellStyle="Comma"/>
    <tableColumn id="7" xr3:uid="{A117DE0F-1BFA-4677-B107-EFF78A2A1A93}" name="2028-29" dataDxfId="48" dataCellStyle="Comma"/>
    <tableColumn id="8" xr3:uid="{4C6627D9-C82A-4E37-951D-B625ED5E63A0}" name="2029-30" dataDxfId="47" dataCellStyle="Comma"/>
    <tableColumn id="2" xr3:uid="{1D652FAF-963F-4AFB-BE30-1860A2E76058}" name="2030-31" dataDxfId="46" dataCellStyle="Comma"/>
  </tableColumns>
  <tableStyleInfo name="SFC - SEFF (teal - teal) no horiz borders"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9D9776B-332C-4AA6-8E8C-CA15FBB64447}" name="Figure_S4point45" displayName="Figure_S4point45" ref="A3:B8" totalsRowShown="0" headerRowDxfId="45" dataDxfId="44">
  <autoFilter ref="A3:B8" xr:uid="{1F094B04-1952-427E-8DB4-F8D12FA22334}">
    <filterColumn colId="0" hiddenButton="1"/>
    <filterColumn colId="1" hiddenButton="1"/>
  </autoFilter>
  <tableColumns count="2">
    <tableColumn id="1" xr3:uid="{2672F308-D3FF-4658-976C-FCB88C718CD2}" name="£" dataDxfId="43"/>
    <tableColumn id="3" xr3:uid="{B0CCAA5C-E28B-459A-97EF-AF1AF5E83391}" name="Rate" dataDxfId="42" dataCellStyle="Comma"/>
  </tableColumns>
  <tableStyleInfo name="SFC - SEFF (teal - teal) no horiz borders"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3271E4A-1CB6-419B-9A23-0A1F9CF647B5}" name="Figure_S4point46" displayName="Figure_S4point46" ref="A3:H8" totalsRowShown="0" headerRowDxfId="41" dataDxfId="40">
  <autoFilter ref="A3:H8"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3C783B3-1F60-4E48-9F82-71DBFE21E99E}" name="£ million" dataDxfId="39"/>
    <tableColumn id="3" xr3:uid="{E0F502B2-4E65-423B-955E-9AB20420A99A}" name="2024-25" dataDxfId="38" dataCellStyle="Comma"/>
    <tableColumn id="4" xr3:uid="{0B3A1872-6199-4F78-B5E1-7CEC988C6079}" name="2025-26" dataDxfId="37" dataCellStyle="Comma"/>
    <tableColumn id="5" xr3:uid="{154EF55C-42E7-460E-AD4E-37A36A5B71ED}" name="2026-27" dataDxfId="36" dataCellStyle="Comma"/>
    <tableColumn id="6" xr3:uid="{AD749BE6-8AE7-4E44-B40D-3E75FD44DDA1}" name="2027-28" dataDxfId="35" dataCellStyle="Comma"/>
    <tableColumn id="7" xr3:uid="{210B8278-B481-43A3-A19B-70C298EDAD0A}" name="2028-29" dataDxfId="34" dataCellStyle="Comma"/>
    <tableColumn id="8" xr3:uid="{CC64D807-4A55-4D25-9F33-217C3D843486}" name="2029-30" dataDxfId="33" dataCellStyle="Comma"/>
    <tableColumn id="2" xr3:uid="{56FB0FD3-4CB9-4243-957F-C0429342739D}" name="2030-31 [1]" dataDxfId="32" dataCellStyle="Comma"/>
  </tableColumns>
  <tableStyleInfo name="SFC - SEFF (teal - teal) no horiz borders"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F0847BE-9EED-4346-B3AE-219C207A7A2F}" name="Figure_S4point47" displayName="Figure_S4point47" ref="A3:K7" totalsRowShown="0" headerRowDxfId="31" dataDxfId="30">
  <autoFilter ref="A3:K7"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E8B326E-4B34-4779-B6B2-6ADD07F5E172}" name="£ million" dataDxfId="29"/>
    <tableColumn id="20" xr3:uid="{7757D348-276A-4E19-9D38-0543974A853F}" name="2021-22_x000a_estimate" dataDxfId="28" dataCellStyle="Comma"/>
    <tableColumn id="10" xr3:uid="{7228D9B3-75AE-4477-A61A-0D6F58024720}" name="2022-23_x000a_estimate [1]" dataDxfId="27" dataCellStyle="Comma"/>
    <tableColumn id="9" xr3:uid="{ECD8E8B7-F759-4A66-8EA1-B6D8404AC2BC}" name="2023-24" dataDxfId="26" dataCellStyle="Comma"/>
    <tableColumn id="3" xr3:uid="{E205C043-B363-496D-AC90-FCE8003A3A43}" name="2024-25" dataDxfId="25" dataCellStyle="Comma"/>
    <tableColumn id="4" xr3:uid="{56E30A9B-AF8A-489B-A4CB-C640805CA18F}" name="2025-26" dataDxfId="24" dataCellStyle="Comma"/>
    <tableColumn id="5" xr3:uid="{A3F37F89-E6BD-4B7A-B5FB-7380F42E74CC}" name="2026-27" dataDxfId="23" dataCellStyle="Comma"/>
    <tableColumn id="6" xr3:uid="{E9C95BE6-2454-4FF0-A091-DF387956EB74}" name="2027-28" dataDxfId="22" dataCellStyle="Comma"/>
    <tableColumn id="7" xr3:uid="{DC2495E1-292F-4025-921D-3B865FFEC4E6}" name="2028-29" dataDxfId="21" dataCellStyle="Comma"/>
    <tableColumn id="8" xr3:uid="{E70193CF-FCF9-4AC9-A107-BE0F99303C7B}" name="2029-30" dataDxfId="20" dataCellStyle="Comma"/>
    <tableColumn id="2" xr3:uid="{52311D60-FA7E-4D82-A067-D5D20C4A835E}" name="2030-31 [2]" dataDxfId="19" dataCellStyle="Comma"/>
  </tableColumns>
  <tableStyleInfo name="SFC - SEFF (teal - teal) no horiz borders"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B58B612-78D8-4E24-BDB1-4B86A0BA0A8C}" name="Figure_S4point48" displayName="Figure_S4point48" ref="A3:H6" totalsRowShown="0" headerRowDxfId="18" dataDxfId="17">
  <autoFilter ref="A3:H6"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88B57AF-C79D-4008-81B0-8B87C3575DAF}" name="£ million" dataDxfId="16"/>
    <tableColumn id="2" xr3:uid="{FE4A3739-24E9-4259-9A33-62CC4A79FC0C}" name="Policy" dataDxfId="15"/>
    <tableColumn id="4" xr3:uid="{B4FBDC64-9B17-41DE-B524-0D780E3BFFB3}" name="2025-26" dataDxfId="14" dataCellStyle="Comma"/>
    <tableColumn id="5" xr3:uid="{8547E166-3234-401F-9BF7-8F29D943B7EE}" name="2026-27" dataDxfId="13" dataCellStyle="Comma"/>
    <tableColumn id="6" xr3:uid="{5F1F98D5-0A5D-49F3-A2E0-8759A6C7478B}" name="2027-28" dataDxfId="12" dataCellStyle="Comma"/>
    <tableColumn id="7" xr3:uid="{48CD5874-1060-4F69-9993-78C3A3AD40A2}" name="2028-29" dataDxfId="11" dataCellStyle="Comma"/>
    <tableColumn id="8" xr3:uid="{488FA59D-1006-4877-815C-B6C761093A54}" name="2029-30" dataDxfId="10" dataCellStyle="Comma"/>
    <tableColumn id="9" xr3:uid="{3F18592E-206F-44EA-8E34-C31FB17E2EBE}" name="2030-31" dataDxfId="9" dataCellStyle="Comma"/>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3D7769B-04A4-4296-84F2-021CEF6FCEC0}" name="Figure_S4point4" displayName="Figure_S4point4" ref="A3:P10" totalsRowShown="0" headerRowDxfId="456" dataDxfId="455">
  <autoFilter ref="A3:P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66B59F0E-FC30-4DB8-8712-2CA27B42B363}" name="Persons" dataDxfId="454"/>
    <tableColumn id="3" xr3:uid="{ED13517A-7223-4AF5-8C26-47FF6A1A0046}" name="2016-17 outturn" dataDxfId="453" dataCellStyle="Comma"/>
    <tableColumn id="4" xr3:uid="{1B012615-815B-4CC7-8078-361373927C68}" name="2017-18 outturn" dataDxfId="452" dataCellStyle="Comma"/>
    <tableColumn id="5" xr3:uid="{43E30F53-A4DE-457C-B2EF-4CF2DD406B8A}" name="2018-19 outturn" dataDxfId="451" dataCellStyle="Comma"/>
    <tableColumn id="6" xr3:uid="{9E44CD0A-DC3A-48F9-B793-BC26A9450950}" name="2019-20 outturn" dataDxfId="450" dataCellStyle="Comma"/>
    <tableColumn id="7" xr3:uid="{B02D41A8-1BA9-47BA-9CEC-05B96D4689AB}" name="2020-21 outturn" dataDxfId="449" dataCellStyle="Comma"/>
    <tableColumn id="8" xr3:uid="{EB3206F8-DED2-48C1-87B9-813DAC81AAB8}" name="2021-22 outturn" dataDxfId="448" dataCellStyle="Comma"/>
    <tableColumn id="9" xr3:uid="{C9007859-8B3E-4B96-ADC7-EEF2077A1611}" name="2022-23 outturn" dataDxfId="447" dataCellStyle="Comma"/>
    <tableColumn id="2" xr3:uid="{0DF216BC-2066-4D66-A810-DD8D35F97560}" name="2023-24_x000a_outturn" dataDxfId="446" dataCellStyle="Comma"/>
    <tableColumn id="10" xr3:uid="{874BF96D-C2DA-413A-8B63-3288854FC263}" name="2024-25 [1]" dataDxfId="445" dataCellStyle="Comma"/>
    <tableColumn id="11" xr3:uid="{457BA427-A18B-4CA4-A6E5-DBBD89531A93}" name="2025-26 [1]" dataDxfId="444" dataCellStyle="Comma"/>
    <tableColumn id="12" xr3:uid="{42522CC2-2B4A-47A3-B19F-8E08BC7D4F41}" name="2026-27 [1]" dataDxfId="443" dataCellStyle="Comma"/>
    <tableColumn id="13" xr3:uid="{488FE3CB-BB78-49D1-A456-C7CB759D3BCD}" name="2027-28 [1]" dataDxfId="442" dataCellStyle="Comma"/>
    <tableColumn id="14" xr3:uid="{E33E4169-D6DE-455F-A8F5-C35064A52BDD}" name="2028-29 [1]" dataDxfId="441" dataCellStyle="Comma"/>
    <tableColumn id="16" xr3:uid="{CA434192-E8EA-476E-851F-EF24CE4F8D9A}" name="2029-30 [1]" dataDxfId="440" dataCellStyle="Comma"/>
    <tableColumn id="15" xr3:uid="{6A6A69F5-B011-4A8E-8B32-F87D8C04BFB6}" name="2030-31 [1]" dataDxfId="439" dataCellStyle="Comma"/>
  </tableColumns>
  <tableStyleInfo name="SFC - SEFF (teal - teal) no horiz borders"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51CC801-357A-45DE-8AF5-E319A8E9188F}" name="Figure_S4point49" displayName="Figure_S4point49" ref="A3:G6" totalsRowShown="0" headerRowDxfId="8" dataDxfId="7">
  <autoFilter ref="A3:G6" xr:uid="{1F094B04-1952-427E-8DB4-F8D12FA223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BEB6F21-5F4D-4DB8-BFB6-83050ED641FF}" name="£ million" dataDxfId="6"/>
    <tableColumn id="2" xr3:uid="{B7CAE6CE-434C-4287-8953-9AE697069648}" name="Policy" dataDxfId="5"/>
    <tableColumn id="4" xr3:uid="{B2CE12C8-CF7B-4FA4-B11E-3F4BF65F25D7}" name="2025-26" dataDxfId="4" dataCellStyle="Comma"/>
    <tableColumn id="5" xr3:uid="{684AAE5A-8308-45D0-B749-859FAA318B2B}" name="2026-27" dataDxfId="3" dataCellStyle="Comma"/>
    <tableColumn id="6" xr3:uid="{E0F957D0-00C9-4580-A51F-4966867A98E1}" name="2027-28" dataDxfId="2" dataCellStyle="Comma"/>
    <tableColumn id="7" xr3:uid="{B840F7BB-0759-446A-A54A-6BF29B822F4D}" name="2028-29" dataDxfId="1" dataCellStyle="Comma"/>
    <tableColumn id="8" xr3:uid="{13EBB85D-C3F5-4F4D-82A0-9FD61E0E0E02}" name="2029-30" dataDxfId="0" dataCellStyle="Comma"/>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BD24077-6F38-4588-A536-1546BCA51AAE}" name="Figure_S4point5" displayName="Figure_S4point5" ref="A3:P10" totalsRowShown="0" headerRowDxfId="438" dataDxfId="437">
  <autoFilter ref="A3:P10"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9FA55781-3956-43E0-B72E-AE453B1BE5B0}" name="£ million" dataDxfId="436"/>
    <tableColumn id="3" xr3:uid="{F2375FA5-4BB3-4E64-BADC-E5D4781E3EA3}" name="2016-17 outturn" dataDxfId="435" dataCellStyle="Comma"/>
    <tableColumn id="4" xr3:uid="{115FBA60-28CC-40E4-8214-1ACCC1898BF9}" name="2017-18 outturn" dataDxfId="434" dataCellStyle="Comma"/>
    <tableColumn id="5" xr3:uid="{2866DC24-C040-4252-B750-B39F30C6B31E}" name="2018-19 outturn" dataDxfId="433" dataCellStyle="Comma"/>
    <tableColumn id="6" xr3:uid="{1FE1304F-5144-49E7-BE97-5F3821DF64AD}" name="2019-20 outturn" dataDxfId="432" dataCellStyle="Comma"/>
    <tableColumn id="7" xr3:uid="{B0E7FC28-2028-4CBB-BBD8-14F491EF8C4C}" name="2020-21 outturn" dataDxfId="431" dataCellStyle="Comma"/>
    <tableColumn id="8" xr3:uid="{0AD460E6-2DA0-4119-B79B-F6855E4435B8}" name="2021-22 outturn" dataDxfId="430" dataCellStyle="Comma"/>
    <tableColumn id="9" xr3:uid="{1BDE3728-3555-4A4B-ABD9-F4E3E8E3CEA2}" name="2022-23 outturn" dataDxfId="429" dataCellStyle="Comma"/>
    <tableColumn id="2" xr3:uid="{572BA036-8709-4069-A480-B189B9407224}" name="2023-24_x000a_outturn" dataDxfId="428" dataCellStyle="Comma"/>
    <tableColumn id="10" xr3:uid="{037B528E-974B-428F-9914-122FB8FCA96A}" name="2024-25" dataDxfId="427" dataCellStyle="Comma"/>
    <tableColumn id="11" xr3:uid="{289FC224-27A3-4887-977D-9E2163B028F2}" name="2025-26" dataDxfId="426" dataCellStyle="Comma"/>
    <tableColumn id="12" xr3:uid="{E8635C22-0765-4BA8-A88E-3651047A8504}" name="2026-27" dataDxfId="425" dataCellStyle="Comma"/>
    <tableColumn id="13" xr3:uid="{4AC4B206-5A4C-4DE5-AD97-E717D88F0A8A}" name="2027-28" dataDxfId="424" dataCellStyle="Comma"/>
    <tableColumn id="14" xr3:uid="{3FCB9E2A-E2BA-4260-A1CF-FB59895158B4}" name="2028-29" dataDxfId="423" dataCellStyle="Comma"/>
    <tableColumn id="16" xr3:uid="{3ABE7C8E-D6D4-48EF-A05D-2C75C1130158}" name="2029-30" dataDxfId="422" dataCellStyle="Comma"/>
    <tableColumn id="15" xr3:uid="{9ABBD53B-58E2-4192-87FA-B0DFE4C060C3}" name="2030-31" dataDxfId="421" dataCellStyle="Comma"/>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0F29BE9-D4A3-433A-8F08-6FE6FCB32BDB}" name="Figure_S4point6" displayName="Figure_S4point6" ref="A3:I13" totalsRowShown="0" headerRowDxfId="420" dataDxfId="419">
  <autoFilter ref="A3:I1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ED35F33-7BD3-46B9-8040-1B70AA16D12E}" name="£ million" dataDxfId="418"/>
    <tableColumn id="4" xr3:uid="{9FFDA796-2338-4DC1-A2B5-B4473AD250CB}" name="2023-24" dataDxfId="417" dataCellStyle="Comma"/>
    <tableColumn id="5" xr3:uid="{550EC02C-3CE8-485D-AEEC-C4FFED9C3708}" name="2024-25" dataDxfId="416" dataCellStyle="Comma"/>
    <tableColumn id="6" xr3:uid="{3B139884-D7B6-44D7-8D54-4B0312E52D42}" name="2025-26" dataDxfId="415" dataCellStyle="Comma"/>
    <tableColumn id="7" xr3:uid="{C0E665EA-929F-47B6-8792-08691B7EE1F1}" name="2026-27" dataDxfId="414" dataCellStyle="Comma"/>
    <tableColumn id="8" xr3:uid="{BC02308B-09E8-48B5-9937-DED718F6EF2F}" name="2027-28" dataDxfId="413" dataCellStyle="Comma"/>
    <tableColumn id="2" xr3:uid="{A1E2C29D-BE94-4879-BD16-596AFC1CF919}" name="2028-29" dataDxfId="412" dataCellStyle="Comma"/>
    <tableColumn id="10" xr3:uid="{A0CF9545-1C1F-4CF1-98A7-BB0116DD05C0}" name="2029-30" dataDxfId="411" dataCellStyle="Comma"/>
    <tableColumn id="9" xr3:uid="{B8117C48-BD3B-4224-B8A5-E892B27BB817}" name="2030-31 [1]" dataDxfId="410" dataCellStyle="Comma"/>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19D0C0-0D91-446F-9DBE-76AA64B4F978}" name="Figure_S4point7" displayName="Figure_S4point7" ref="A3:I13" totalsRowShown="0" headerRowDxfId="409" dataDxfId="408">
  <autoFilter ref="A3:I13"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E9BE872-B306-4B25-A536-D5EA333EFC17}" name="£ million" dataDxfId="407"/>
    <tableColumn id="4" xr3:uid="{38A6A964-AC76-4EA1-A1E1-166A804581D2}" name="2023-24" dataDxfId="406" dataCellStyle="Comma"/>
    <tableColumn id="5" xr3:uid="{B1AF64C8-5E69-4E09-B222-C0DCBF8493A6}" name="2024-25" dataDxfId="405" dataCellStyle="Comma"/>
    <tableColumn id="6" xr3:uid="{83ECD657-42B0-40C1-9FA8-3807F728AEF0}" name="2025-26" dataDxfId="404" dataCellStyle="Comma"/>
    <tableColumn id="7" xr3:uid="{7CA23699-5592-409F-A5CC-420203F51F25}" name="2026-27" dataDxfId="403" dataCellStyle="Comma"/>
    <tableColumn id="8" xr3:uid="{704D1BD5-1667-4182-AD21-0FCC00BFB33D}" name="2027-28" dataDxfId="402" dataCellStyle="Comma"/>
    <tableColumn id="2" xr3:uid="{E54A8894-288C-43B6-BA84-09DDBD84AAD9}" name="2028-29" dataDxfId="401" dataCellStyle="Comma"/>
    <tableColumn id="10" xr3:uid="{658A9872-6494-42D0-BACD-D1F28D978DCC}" name="2029-30" dataDxfId="400" dataCellStyle="Comma"/>
    <tableColumn id="9" xr3:uid="{A38D272D-F2CC-4D39-95B6-BFBC157929F5}" name="2030-31" dataDxfId="399" dataCellStyle="Comma"/>
  </tableColumns>
  <tableStyleInfo name="SFC - SEFF (teal - teal)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8A851E2-31D6-407D-A594-774D11FC5B13}" name="Figure_S4point8" displayName="Figure_S4point8" ref="A3:G6" totalsRowShown="0" headerRowDxfId="398" dataDxfId="397">
  <autoFilter ref="A3:G6" xr:uid="{1F094B04-1952-427E-8DB4-F8D12FA223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8A23B3E-CCFE-4DCB-9396-7BC86FE13D63}" name="£ million" dataDxfId="396"/>
    <tableColumn id="6" xr3:uid="{1E2C830D-9361-414D-836F-05E6315391A1}" name="2025-26" dataDxfId="395" dataCellStyle="Comma"/>
    <tableColumn id="7" xr3:uid="{2423EA3A-D083-4C03-B44B-A6171A3043EA}" name="2026-27" dataDxfId="394" dataCellStyle="Comma"/>
    <tableColumn id="8" xr3:uid="{33F667C1-1690-42B1-89B6-D3C19E34F030}" name="2027-28" dataDxfId="393" dataCellStyle="Comma"/>
    <tableColumn id="9" xr3:uid="{47BEEB65-4E7D-448A-B635-DAF3C36B55B9}" name="2028-29" dataDxfId="392" dataCellStyle="Comma"/>
    <tableColumn id="10" xr3:uid="{59164A2C-AD5C-484A-ABF6-8E5174A69D38}" name="2029-30" dataDxfId="391" dataCellStyle="Comma"/>
    <tableColumn id="2" xr3:uid="{6E3700A3-9DDA-4E9E-A3FA-3AD29B638C76}" name="2030-31" dataDxfId="390" dataCellStyle="Comma"/>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1.bin"/><Relationship Id="rId1" Type="http://schemas.openxmlformats.org/officeDocument/2006/relationships/hyperlink" Target="https://obr.uk/efo/economic-and-fiscal-outlook-november-2025/"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2.bin"/><Relationship Id="rId1" Type="http://schemas.openxmlformats.org/officeDocument/2006/relationships/hyperlink" Target="https://obr.uk/efo/economic-and-fiscal-outlook-november-2025/"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printerSettings" Target="../printerSettings/printerSettings13.bin"/><Relationship Id="rId1" Type="http://schemas.openxmlformats.org/officeDocument/2006/relationships/hyperlink" Target="https://obr.uk/efo/economic-and-fiscal-outlook-november-2025/" TargetMode="Externa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printerSettings" Target="../printerSettings/printerSettings21.bin"/><Relationship Id="rId1" Type="http://schemas.openxmlformats.org/officeDocument/2006/relationships/hyperlink" Target="https://fiscalcommission.scot/publication-categories/scotlands-economic-and-fiscal-forecasts/" TargetMode="External"/></Relationships>
</file>

<file path=xl/worksheets/_rels/sheet24.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printerSettings" Target="../printerSettings/printerSettings22.bin"/><Relationship Id="rId1" Type="http://schemas.openxmlformats.org/officeDocument/2006/relationships/hyperlink" Target="https://fiscalcommission.scot/publication-categories/scotlands-economic-and-fiscal-forecasts/" TargetMode="External"/></Relationships>
</file>

<file path=xl/worksheets/_rels/sheet25.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printerSettings" Target="../printerSettings/printerSettings23.bin"/><Relationship Id="rId1" Type="http://schemas.openxmlformats.org/officeDocument/2006/relationships/hyperlink" Target="https://www.gov.scot/publications/non-domestic-rates-income-statistics/" TargetMode="External"/></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printerSettings" Target="../printerSettings/printerSettings25.bin"/><Relationship Id="rId1" Type="http://schemas.openxmlformats.org/officeDocument/2006/relationships/hyperlink" Target="https://revenue.scot/news-publications/publications/corporate-documents/annual-report-accounts-2024-25-devolved-taxes" TargetMode="External"/></Relationships>
</file>

<file path=xl/worksheets/_rels/sheet29.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printerSettings" Target="../printerSettings/printerSettings26.bin"/><Relationship Id="rId1" Type="http://schemas.openxmlformats.org/officeDocument/2006/relationships/hyperlink" Target="https://fiscalcommission.scot/publication-categories/scotlands-economic-and-fiscal-forecast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scot/publications/scottish-income-tax-rates-and-bands/pages/proposed-rates-and-bands-2025-to-2026/" TargetMode="External"/><Relationship Id="rId2" Type="http://schemas.openxmlformats.org/officeDocument/2006/relationships/hyperlink" Target="https://obr.uk/efo/economic-and-fiscal-outlook-november-2025/" TargetMode="External"/><Relationship Id="rId1" Type="http://schemas.openxmlformats.org/officeDocument/2006/relationships/hyperlink" Target="https://www.ons.gov.uk/economy/inflationandpriceindices/bulletins/consumerpriceinflation/previousreleases" TargetMode="External"/><Relationship Id="rId6" Type="http://schemas.openxmlformats.org/officeDocument/2006/relationships/table" Target="../tables/table2.xml"/><Relationship Id="rId5" Type="http://schemas.openxmlformats.org/officeDocument/2006/relationships/printerSettings" Target="../printerSettings/printerSettings2.bin"/><Relationship Id="rId4" Type="http://schemas.openxmlformats.org/officeDocument/2006/relationships/hyperlink" Target="https://fiscalcommission.scot/publications/how-we-set-policy-baselines/" TargetMode="External"/></Relationships>
</file>

<file path=xl/worksheets/_rels/sheet3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printerSettings" Target="../printerSettings/printerSettings27.bin"/><Relationship Id="rId1" Type="http://schemas.openxmlformats.org/officeDocument/2006/relationships/hyperlink" Target="https://fiscalcommission.scot/publication-categories/scotlands-economic-and-fiscal-forecasts/" TargetMode="External"/></Relationships>
</file>

<file path=xl/worksheets/_rels/sheet3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printerSettings" Target="../printerSettings/printerSettings28.bin"/><Relationship Id="rId1" Type="http://schemas.openxmlformats.org/officeDocument/2006/relationships/hyperlink" Target="https://fiscalcommission.scot/publication-categories/scotlands-economic-and-fiscal-forecasts/" TargetMode="External"/></Relationships>
</file>

<file path=xl/worksheets/_rels/sheet32.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printerSettings" Target="../printerSettings/printerSettings29.bin"/><Relationship Id="rId1" Type="http://schemas.openxmlformats.org/officeDocument/2006/relationships/hyperlink" Target="https://fiscalcommission.scot/publication-categories/scotlands-economic-and-fiscal-forecasts/" TargetMode="External"/></Relationships>
</file>

<file path=xl/worksheets/_rels/sheet33.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printerSettings" Target="../printerSettings/printerSettings30.bin"/><Relationship Id="rId1" Type="http://schemas.openxmlformats.org/officeDocument/2006/relationships/hyperlink" Target="https://fiscalcommission.scot/publication-categories/scotlands-economic-and-fiscal-forecasts/" TargetMode="External"/></Relationships>
</file>

<file path=xl/worksheets/_rels/sheet34.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printerSettings" Target="../printerSettings/printerSettings31.bin"/><Relationship Id="rId1" Type="http://schemas.openxmlformats.org/officeDocument/2006/relationships/hyperlink" Target="https://fiscalcommission.scot/publication-categories/scotlands-economic-and-fiscal-forecasts/" TargetMode="External"/></Relationships>
</file>

<file path=xl/worksheets/_rels/sheet35.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printerSettings" Target="../printerSettings/printerSettings32.bin"/><Relationship Id="rId1" Type="http://schemas.openxmlformats.org/officeDocument/2006/relationships/hyperlink" Target="https://fiscalcommission.scot/publication-categories/scotlands-economic-and-fiscal-forecasts/" TargetMode="External"/></Relationships>
</file>

<file path=xl/worksheets/_rels/sheet36.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printerSettings" Target="../printerSettings/printerSettings33.bin"/><Relationship Id="rId1" Type="http://schemas.openxmlformats.org/officeDocument/2006/relationships/hyperlink" Target="https://fiscalcommission.scot/publication-categories/scotlands-economic-and-fiscal-forecasts/" TargetMode="External"/></Relationships>
</file>

<file path=xl/worksheets/_rels/sheet37.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printerSettings" Target="../printerSettings/printerSettings34.bin"/><Relationship Id="rId1" Type="http://schemas.openxmlformats.org/officeDocument/2006/relationships/hyperlink" Target="https://revenue.scot/news-publications/publications/corporate-documents/annual-report-accounts-2024-25-devolved-taxes" TargetMode="External"/></Relationships>
</file>

<file path=xl/worksheets/_rels/sheet38.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printerSettings" Target="../printerSettings/printerSettings35.bin"/><Relationship Id="rId1" Type="http://schemas.openxmlformats.org/officeDocument/2006/relationships/hyperlink" Target="https://revenue.scot/news-publications/publications/corporate-documents/annual-report-accounts-2024-25-devolved-taxes"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ros.gov.uk/data-and-statistics/property-market-statistics/house-price-statistics" TargetMode="External"/><Relationship Id="rId1" Type="http://schemas.openxmlformats.org/officeDocument/2006/relationships/hyperlink" Target="https://fiscalcommission.scot/publication-categories/scotlands-economic-and-fiscal-forecasts/" TargetMode="External"/><Relationship Id="rId4"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3" Type="http://schemas.openxmlformats.org/officeDocument/2006/relationships/hyperlink" Target="https://fiscalcommission.scot/publications/how-we-set-policy-baselines/" TargetMode="External"/><Relationship Id="rId2" Type="http://schemas.openxmlformats.org/officeDocument/2006/relationships/hyperlink" Target="https://www.gov.scot/publications/scottish-income-tax-rates-and-bands/pages/proposed-rates-and-bands-2025-to-2026/" TargetMode="External"/><Relationship Id="rId1" Type="http://schemas.openxmlformats.org/officeDocument/2006/relationships/hyperlink" Target="https://www.ons.gov.uk/economy/inflationandpriceindices/bulletins/consumerpriceinflation/previousreleases" TargetMode="External"/><Relationship Id="rId6" Type="http://schemas.openxmlformats.org/officeDocument/2006/relationships/table" Target="../tables/table3.xml"/><Relationship Id="rId5" Type="http://schemas.openxmlformats.org/officeDocument/2006/relationships/printerSettings" Target="../printerSettings/printerSettings3.bin"/><Relationship Id="rId4" Type="http://schemas.openxmlformats.org/officeDocument/2006/relationships/hyperlink" Target="https://obr.uk/efo/economic-and-fiscal-outlook-november-2025/"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fiscalcommission.scot/publication-categories/scotlands-economic-and-fiscal-forecasts/" TargetMode="External"/><Relationship Id="rId2" Type="http://schemas.openxmlformats.org/officeDocument/2006/relationships/hyperlink" Target="https://www.ros.gov.uk/data-and-statistics/property-market-statistics/house-price-statistics" TargetMode="External"/><Relationship Id="rId1" Type="http://schemas.openxmlformats.org/officeDocument/2006/relationships/hyperlink" Target="https://revenue.scot/news-publications/publications/statistics/land-buildings-transaction-tax-statistics-0" TargetMode="External"/><Relationship Id="rId5" Type="http://schemas.openxmlformats.org/officeDocument/2006/relationships/table" Target="../tables/table37.xml"/><Relationship Id="rId4"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nrscotland.gov.uk/publications/households-and-dwellings-in-scotland-2024/" TargetMode="External"/><Relationship Id="rId1" Type="http://schemas.openxmlformats.org/officeDocument/2006/relationships/hyperlink" Target="https://www.ros.gov.uk/data-and-statistics/property-market-statistics/house-price-statistics" TargetMode="External"/><Relationship Id="rId4"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obr.uk/efo/economic-and-fiscal-outlook-november-2025/" TargetMode="External"/><Relationship Id="rId1" Type="http://schemas.openxmlformats.org/officeDocument/2006/relationships/hyperlink" Target="https://www.ros.gov.uk/data-and-statistics/property-market-statistics/house-price-statistics" TargetMode="External"/><Relationship Id="rId4"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revenue.scot/news-publications/publications/corporate-documents/annual-report-accounts-2024-25-devolved-taxes" TargetMode="External"/><Relationship Id="rId1" Type="http://schemas.openxmlformats.org/officeDocument/2006/relationships/hyperlink" Target="https://obr.uk/efo/economic-and-fiscal-outlook-november-2025/" TargetMode="External"/><Relationship Id="rId4" Type="http://schemas.openxmlformats.org/officeDocument/2006/relationships/table" Target="../tables/table40.xm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1.bin"/><Relationship Id="rId1" Type="http://schemas.openxmlformats.org/officeDocument/2006/relationships/hyperlink" Target="https://revenue.scot/news-publications/publications/statistics/land-buildings-transaction-tax-statistics-0" TargetMode="External"/><Relationship Id="rId4" Type="http://schemas.openxmlformats.org/officeDocument/2006/relationships/table" Target="../tables/table41.xml"/></Relationships>
</file>

<file path=xl/worksheets/_rels/sheet46.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printerSettings" Target="../printerSettings/printerSettings42.bin"/><Relationship Id="rId1" Type="http://schemas.openxmlformats.org/officeDocument/2006/relationships/hyperlink" Target="https://fiscalcommission.scot/publication-categories/scotlands-economic-and-fiscal-forecasts/" TargetMode="External"/></Relationships>
</file>

<file path=xl/worksheets/_rels/sheet47.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printerSettings" Target="../printerSettings/printerSettings43.bin"/><Relationship Id="rId1" Type="http://schemas.openxmlformats.org/officeDocument/2006/relationships/hyperlink" Target="https://fiscalcommission.scot/publication-categories/scotlands-economic-and-fiscal-forecasts/" TargetMode="External"/></Relationships>
</file>

<file path=xl/worksheets/_rels/sheet48.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printerSettings" Target="../printerSettings/printerSettings44.bin"/><Relationship Id="rId1" Type="http://schemas.openxmlformats.org/officeDocument/2006/relationships/hyperlink" Target="https://www.gov.scot/policies/taxes/landfill-tax/"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printerSettings" Target="../printerSettings/printerSettings45.bin"/><Relationship Id="rId1" Type="http://schemas.openxmlformats.org/officeDocument/2006/relationships/hyperlink" Target="https://fiscalcommission.scot/publication-categories/scotlands-economic-and-fiscal-forecasts/" TargetMode="External"/></Relationships>
</file>

<file path=xl/worksheets/_rels/sheet51.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printerSettings" Target="../printerSettings/printerSettings47.bin"/><Relationship Id="rId1" Type="http://schemas.openxmlformats.org/officeDocument/2006/relationships/hyperlink" Target="https://fiscalcommission.scot/publication-categories/scotlands-economic-and-fiscal-forecasts/" TargetMode="External"/></Relationships>
</file>

<file path=xl/worksheets/_rels/sheet54.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printerSettings" Target="../printerSettings/printerSettings48.bin"/><Relationship Id="rId1" Type="http://schemas.openxmlformats.org/officeDocument/2006/relationships/hyperlink" Target="https://fiscalcommission.scot/publication-categories/scotlands-economic-and-fiscal-forecasts/" TargetMode="External"/></Relationships>
</file>

<file path=xl/worksheets/_rels/sheet56.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5.bin"/><Relationship Id="rId1" Type="http://schemas.openxmlformats.org/officeDocument/2006/relationships/hyperlink" Target="https://www.gov.uk/government/statistics/scottish-income-tax-outturn-statistics-2023-to-2024"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6.bin"/><Relationship Id="rId1" Type="http://schemas.openxmlformats.org/officeDocument/2006/relationships/hyperlink" Target="https://www.gov.uk/government/statistics/scottish-income-tax-outturn-statistics-2023-to-2024"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
  <sheetViews>
    <sheetView showGridLines="0" tabSelected="1" workbookViewId="0"/>
  </sheetViews>
  <sheetFormatPr defaultColWidth="8.44140625" defaultRowHeight="20.100000000000001" customHeight="1" x14ac:dyDescent="0.2"/>
  <cols>
    <col min="1" max="1" width="109.6640625" style="5" bestFit="1" customWidth="1"/>
    <col min="2" max="16384" width="8.44140625" style="5"/>
  </cols>
  <sheetData>
    <row r="1" spans="1:3" ht="20.100000000000001" customHeight="1" x14ac:dyDescent="0.2">
      <c r="A1" s="3" t="s">
        <v>0</v>
      </c>
      <c r="C1" s="9"/>
    </row>
    <row r="2" spans="1:3" ht="20.100000000000001" customHeight="1" x14ac:dyDescent="0.2">
      <c r="A2" t="s">
        <v>1</v>
      </c>
      <c r="C2" s="9"/>
    </row>
    <row r="3" spans="1:3" s="10" customFormat="1" ht="20.100000000000001" customHeight="1" x14ac:dyDescent="0.2">
      <c r="A3" s="11" t="s">
        <v>2</v>
      </c>
    </row>
    <row r="4" spans="1:3" ht="20.100000000000001" customHeight="1" x14ac:dyDescent="0.2">
      <c r="A4" s="69" t="str">
        <f>'Figure S4.1'!A1</f>
        <v>Figure S4.1: Main tax rates and bands used to produce the pre-measures non-savings, non-dividend (NSND) Income Tax forecast</v>
      </c>
    </row>
    <row r="5" spans="1:3" ht="20.100000000000001" customHeight="1" x14ac:dyDescent="0.2">
      <c r="A5" s="69" t="str">
        <f>'Figure S4.2'!A1</f>
        <v>Figure S4.2: Main tax rates and bands used to produce the post-measures non-savings, non-dividend (NSND) Income Tax forecast</v>
      </c>
    </row>
    <row r="6" spans="1:3" ht="20.100000000000001" customHeight="1" x14ac:dyDescent="0.2">
      <c r="A6" s="69" t="str">
        <f>'Figure S4.3'!A1</f>
        <v>Figure S4.3: Economic determinants used to produce the NSND Income Tax forecasts (percentage growth)</v>
      </c>
    </row>
    <row r="7" spans="1:3" ht="20.100000000000001" customHeight="1" x14ac:dyDescent="0.2">
      <c r="A7" s="69" t="str">
        <f>'Figure S4.4'!A1</f>
        <v>Figure S4.4: Number of taxpayers by tax band</v>
      </c>
    </row>
    <row r="8" spans="1:3" ht="20.100000000000001" customHeight="1" x14ac:dyDescent="0.2">
      <c r="A8" s="69" t="str">
        <f>'Figure S4.5'!A1</f>
        <v>Figure S4.5: Income Tax revenue by tax band</v>
      </c>
    </row>
    <row r="9" spans="1:3" ht="20.100000000000001" customHeight="1" x14ac:dyDescent="0.2">
      <c r="A9" s="69" t="str">
        <f>'Figure S4.6'!A1</f>
        <v>Figure S4.6: Change in non-savings, non-dividend (NSND) Income Tax forecast since December 2024</v>
      </c>
    </row>
    <row r="10" spans="1:3" ht="20.100000000000001" customHeight="1" x14ac:dyDescent="0.2">
      <c r="A10" s="69" t="str">
        <f>'Figure S4.7'!A1</f>
        <v>Figure S4.7: Change in non-savings, non-dividend (NSND) Income Tax forecast since June 2025</v>
      </c>
    </row>
    <row r="11" spans="1:3" ht="20.100000000000001" customHeight="1" x14ac:dyDescent="0.2">
      <c r="A11" s="12" t="str">
        <f>'Figure S4.8'!A1</f>
        <v>Figure S4.8: 2025-26 Income Tax policy costing breakdown</v>
      </c>
    </row>
    <row r="12" spans="1:3" ht="20.100000000000001" customHeight="1" x14ac:dyDescent="0.2">
      <c r="A12" s="12" t="str">
        <f>'Figure S4.9'!A1</f>
        <v>Figure S4.9: 2024-25 Income Tax policy costing breakdown</v>
      </c>
    </row>
    <row r="13" spans="1:3" ht="20.100000000000001" customHeight="1" x14ac:dyDescent="0.2">
      <c r="A13" s="12" t="str">
        <f>'Figure S4.10'!A1</f>
        <v>Figure S4.10: SFC and OBR Scottish NSND Income Tax forecast comparison</v>
      </c>
    </row>
    <row r="14" spans="1:3" ht="20.100000000000001" customHeight="1" x14ac:dyDescent="0.2">
      <c r="A14" s="12" t="str">
        <f>'Figure S4.11'!A1</f>
        <v>Figure S4.11: Comparison of SFC and OBR economic determinants (growth rates)</v>
      </c>
    </row>
    <row r="15" spans="1:3" ht="20.100000000000001" customHeight="1" x14ac:dyDescent="0.2">
      <c r="A15" s="12" t="str">
        <f>'Figure S4.12'!A1</f>
        <v>Figure S4.12: Comparison of SFC and OBR economic determinants (cumulative growth paths)</v>
      </c>
    </row>
    <row r="16" spans="1:3" ht="20.100000000000001" customHeight="1" x14ac:dyDescent="0.2">
      <c r="A16" s="12" t="str">
        <f>'Figure S4.13'!A1</f>
        <v>Figure S4.13: Illustrative differential earnings and employment growth between Scotland and the UK</v>
      </c>
    </row>
    <row r="17" spans="1:1" ht="20.100000000000001" customHeight="1" x14ac:dyDescent="0.2">
      <c r="A17" s="12" t="str">
        <f>'Figure S4.14'!A1</f>
        <v>Figure S4.14: Illustrative additional revenue from Scottish tax system through fiscal drag</v>
      </c>
    </row>
    <row r="18" spans="1:1" ht="20.100000000000001" customHeight="1" x14ac:dyDescent="0.2">
      <c r="A18" s="12" t="str">
        <f>'Figure S4.15'!A1</f>
        <v>Figure S4.15: Estimates of median Scottish non-savings, non-dividend income</v>
      </c>
    </row>
    <row r="19" spans="1:1" ht="20.100000000000001" customHeight="1" x14ac:dyDescent="0.2">
      <c r="A19" s="12" t="str">
        <f>'Figure S4.16'!A1</f>
        <v>Figure S4.16: Number of Scottish taxpayers by non-savings, non-dividend income, 2026-27</v>
      </c>
    </row>
    <row r="20" spans="1:1" ht="20.100000000000001" customHeight="1" x14ac:dyDescent="0.2">
      <c r="A20" s="12" t="str">
        <f>'Figure S4.17'!A1</f>
        <v>Figure S4.17: Change in Scottish Income Tax reconciliation figure for 2023-24</v>
      </c>
    </row>
    <row r="21" spans="1:1" ht="20.100000000000001" customHeight="1" x14ac:dyDescent="0.2">
      <c r="A21" s="12" t="str">
        <f>'Figure S4.18'!A1</f>
        <v>Figure S4.18: Change in Scottish Income Tax reconciliation figure for 2024-25</v>
      </c>
    </row>
    <row r="22" spans="1:1" ht="20.100000000000001" customHeight="1" x14ac:dyDescent="0.2">
      <c r="A22" s="12" t="str">
        <f>'Figure S4.19'!A1</f>
        <v>Figure S4.19: Change in Scottish Income Tax reconciliation figure for 2025-26</v>
      </c>
    </row>
    <row r="23" spans="1:1" ht="20.100000000000001" customHeight="1" x14ac:dyDescent="0.2">
      <c r="A23" s="11" t="s">
        <v>3</v>
      </c>
    </row>
    <row r="24" spans="1:1" ht="20.100000000000001" customHeight="1" x14ac:dyDescent="0.2">
      <c r="A24" s="69" t="str">
        <f>'Figure S4.20'!A1</f>
        <v>Figure S4.20: Change in Non-Domestic Rates (NDR) forecast since December 2024</v>
      </c>
    </row>
    <row r="25" spans="1:1" ht="20.100000000000001" customHeight="1" x14ac:dyDescent="0.2">
      <c r="A25" s="69" t="str">
        <f>'Figure S4.21'!A1</f>
        <v>Figure S4.21: Change in Non-Domestic Rates (NDR) forecast since June 2025</v>
      </c>
    </row>
    <row r="26" spans="1:1" ht="20.100000000000001" customHeight="1" x14ac:dyDescent="0.2">
      <c r="A26" s="69" t="str">
        <f>'Figure S4.22'!A1</f>
        <v>Figure S4.22: Rates and bands of NDR</v>
      </c>
    </row>
    <row r="27" spans="1:1" ht="20.100000000000001" customHeight="1" x14ac:dyDescent="0.2">
      <c r="A27" s="69" t="str">
        <f>'Figure S4.23'!A1</f>
        <v>Figure S4.23: Forecast NDR relief costs</v>
      </c>
    </row>
    <row r="28" spans="1:1" ht="20.100000000000001" customHeight="1" x14ac:dyDescent="0.2">
      <c r="A28" s="11" t="s">
        <v>4</v>
      </c>
    </row>
    <row r="29" spans="1:1" ht="20.100000000000001" customHeight="1" x14ac:dyDescent="0.2">
      <c r="A29" s="12" t="str">
        <f>'Figure S4.24'!A1</f>
        <v>Figure S4.24: Forecast revenue for Land and Buildings Transaction Tax (LBTT), 2024-25 to 2030-31</v>
      </c>
    </row>
    <row r="30" spans="1:1" ht="20.100000000000001" customHeight="1" x14ac:dyDescent="0.2">
      <c r="A30" s="12" t="str">
        <f>'Figure S4.25'!A1</f>
        <v>Figure S4.25: Change in total LBTT forecast since December 2024</v>
      </c>
    </row>
    <row r="31" spans="1:1" ht="20.100000000000001" customHeight="1" x14ac:dyDescent="0.2">
      <c r="A31" s="12" t="str">
        <f>'Figure S4.26'!A1</f>
        <v>Figure S4.26: Change in residential LBTT forecast (excluding ADS) since December 2024</v>
      </c>
    </row>
    <row r="32" spans="1:1" ht="20.100000000000001" customHeight="1" x14ac:dyDescent="0.2">
      <c r="A32" s="12" t="str">
        <f>'Figure S4.27'!A1</f>
        <v>Figure S4.27: Change in net Additional Dwelling Supplement forecast since December 2024</v>
      </c>
    </row>
    <row r="33" spans="1:1" ht="20.100000000000001" customHeight="1" x14ac:dyDescent="0.2">
      <c r="A33" s="12" t="str">
        <f>'Figure S4.28'!A1</f>
        <v>Figure S4.28: Change in non-residential LBTT forecast since December 2024</v>
      </c>
    </row>
    <row r="34" spans="1:1" ht="20.100000000000001" customHeight="1" x14ac:dyDescent="0.2">
      <c r="A34" s="12" t="str">
        <f>'Figure S4.29'!A1</f>
        <v>Figure S4.29: Change in total LBTT forecast since June 2025</v>
      </c>
    </row>
    <row r="35" spans="1:1" ht="20.100000000000001" customHeight="1" x14ac:dyDescent="0.2">
      <c r="A35" s="12" t="str">
        <f>'Figure S4.30'!A1</f>
        <v>Figure S4.30: Change in residential LBTT forecast (excluding ADS) since June 2025</v>
      </c>
    </row>
    <row r="36" spans="1:1" ht="20.100000000000001" customHeight="1" x14ac:dyDescent="0.2">
      <c r="A36" s="12" t="str">
        <f>'Figure S4.31'!A1</f>
        <v>Figure S4.31: Change in net Additional Dwelling Supplement forecast since June 2025</v>
      </c>
    </row>
    <row r="37" spans="1:1" ht="20.100000000000001" customHeight="1" x14ac:dyDescent="0.2">
      <c r="A37" s="12" t="str">
        <f>'Figure S4.32'!A1</f>
        <v>Figure S4.32: Change in non-residential LBTT forecast since June 2025</v>
      </c>
    </row>
    <row r="38" spans="1:1" ht="20.100000000000001" customHeight="1" x14ac:dyDescent="0.2">
      <c r="A38" s="12" t="str">
        <f>'Figure S4.33'!A1</f>
        <v>Figure S4.33: Components of Additional Dwelling Supplement (ADS) forecast</v>
      </c>
    </row>
    <row r="39" spans="1:1" ht="20.100000000000001" customHeight="1" x14ac:dyDescent="0.2">
      <c r="A39" s="12" t="str">
        <f>'Figure S4.34'!A1</f>
        <v>Figure S4.34: Components of non-residential LBTT forecast</v>
      </c>
    </row>
    <row r="40" spans="1:1" ht="20.100000000000001" customHeight="1" x14ac:dyDescent="0.2">
      <c r="A40" s="12" t="str">
        <f>'Figure S4.35'!A1</f>
        <v>Figure S4.35: Average house price, Scotland</v>
      </c>
    </row>
    <row r="41" spans="1:1" ht="20.100000000000001" customHeight="1" x14ac:dyDescent="0.2">
      <c r="A41" s="12" t="str">
        <f>'Figure S4.36'!A1</f>
        <v>Figure S4.36: Forecasts for annual price and transactions growth rates, per cent</v>
      </c>
    </row>
    <row r="42" spans="1:1" ht="20.100000000000001" customHeight="1" x14ac:dyDescent="0.2">
      <c r="A42" s="12" t="str">
        <f>'Figure S4.37'!A1</f>
        <v>Figure S4.37: Housing market</v>
      </c>
    </row>
    <row r="43" spans="1:1" ht="20.100000000000001" customHeight="1" x14ac:dyDescent="0.2">
      <c r="A43" s="12" t="str">
        <f>'Figure S4.38'!A1</f>
        <v>Figure S4.38: Comparison of SFC and OBR housing market annual growth rates</v>
      </c>
    </row>
    <row r="44" spans="1:1" ht="20.100000000000001" customHeight="1" x14ac:dyDescent="0.2">
      <c r="A44" s="12" t="str">
        <f>'Figure S4.39'!A1</f>
        <v>Figure S4.39: Comparison of SFC and OBR LBTT forecasts</v>
      </c>
    </row>
    <row r="45" spans="1:1" ht="20.100000000000001" customHeight="1" x14ac:dyDescent="0.2">
      <c r="A45" s="12" t="str">
        <f>'Figure S4.40'!A1</f>
        <v>Figure S4.40: ADS repayment curve</v>
      </c>
    </row>
    <row r="46" spans="1:1" ht="20.100000000000001" customHeight="1" x14ac:dyDescent="0.2">
      <c r="A46" s="11" t="s">
        <v>5</v>
      </c>
    </row>
    <row r="47" spans="1:1" ht="20.100000000000001" customHeight="1" x14ac:dyDescent="0.2">
      <c r="A47" s="12" t="str">
        <f>'Figure S4.41'!A1</f>
        <v>Figure S4.41: Change in Scottish Landfill Tax (SLfT) forecast since December 2024</v>
      </c>
    </row>
    <row r="48" spans="1:1" ht="20.100000000000001" customHeight="1" x14ac:dyDescent="0.2">
      <c r="A48" s="12" t="str">
        <f>'Figure S4.42'!A1</f>
        <v>Figure S4.42: Change in Scottish Landfill Tax (SLfT) forecast since June 2025</v>
      </c>
    </row>
    <row r="49" spans="1:1" ht="20.100000000000001" customHeight="1" x14ac:dyDescent="0.2">
      <c r="A49" s="12" t="str">
        <f>'Figure S4.43'!A1</f>
        <v>Figure S4.43: SLfT rates per tonne</v>
      </c>
    </row>
    <row r="50" spans="1:1" ht="20.100000000000001" customHeight="1" x14ac:dyDescent="0.2">
      <c r="A50" s="11" t="s">
        <v>6</v>
      </c>
    </row>
    <row r="51" spans="1:1" ht="20.100000000000001" customHeight="1" x14ac:dyDescent="0.2">
      <c r="A51" s="12" t="str">
        <f>'Figure S4.44'!A1</f>
        <v>Figure S4.44: Change in Scottish Aggregates Tax forecast since June 2025</v>
      </c>
    </row>
    <row r="52" spans="1:1" ht="20.100000000000001" customHeight="1" x14ac:dyDescent="0.2">
      <c r="A52" s="12" t="str">
        <f>'Figure S4.45'!A1</f>
        <v>Figure S4.45: SAT rates per tonne</v>
      </c>
    </row>
    <row r="53" spans="1:1" ht="20.100000000000001" customHeight="1" x14ac:dyDescent="0.2">
      <c r="A53" s="11" t="s">
        <v>7</v>
      </c>
    </row>
    <row r="54" spans="1:1" ht="20.100000000000001" customHeight="1" x14ac:dyDescent="0.2">
      <c r="A54" s="12" t="str">
        <f>'Figure S4.46'!A1</f>
        <v>Figure S4.46: Change in Scottish share of UK Air Passenger Duty forecast since December 2024</v>
      </c>
    </row>
    <row r="55" spans="1:1" ht="20.100000000000001" customHeight="1" x14ac:dyDescent="0.2">
      <c r="A55" s="12" t="str">
        <f>'Figure S4.47'!A1</f>
        <v>Figure S4.47: Change in Scottish Value Added Tax assignment forecast since December 2024</v>
      </c>
    </row>
    <row r="56" spans="1:1" ht="20.100000000000001" customHeight="1" x14ac:dyDescent="0.2">
      <c r="A56" s="11" t="s">
        <v>8</v>
      </c>
    </row>
    <row r="57" spans="1:1" ht="20.100000000000001" customHeight="1" x14ac:dyDescent="0.2">
      <c r="A57" s="12" t="str">
        <f>'Figure S4.48'!A1</f>
        <v>Figure S4.48: Latest policy recostings</v>
      </c>
    </row>
    <row r="58" spans="1:1" ht="20.100000000000001" customHeight="1" x14ac:dyDescent="0.2">
      <c r="A58" s="12" t="str">
        <f>'Figure S4.49'!A1</f>
        <v>Figure S4.49: Change in policy costings since last costing</v>
      </c>
    </row>
    <row r="59" spans="1:1" ht="20.100000000000001" customHeight="1" x14ac:dyDescent="0.2">
      <c r="A59" s="12"/>
    </row>
  </sheetData>
  <hyperlinks>
    <hyperlink ref="A4" location="'Figure S4.1'!A1" display="Figure S4.1: Change in non-savings, non-dividend (NSND) Income Tax forecast since December 2024" xr:uid="{6241B1C1-399F-470F-BC80-DB3AB9818A7F}"/>
    <hyperlink ref="A5" location="'Figure S4.2'!A1" display="Figure S4.2: Tax rates and bands used to produce NSND Income Tax forecast" xr:uid="{465ECD8A-9D80-484A-9E54-E73D424109B0}"/>
    <hyperlink ref="A24" location="'Figure S4.20'!A1" display="'Figure S4.20'!A1" xr:uid="{7769E257-7CDC-47F6-A8E4-D4D342B3F068}"/>
    <hyperlink ref="A26" location="'Figure S4.22'!A1" display="'Figure S4.22'!A1" xr:uid="{FC5684C7-0DA8-424A-B323-5B4D4E216ED4}"/>
    <hyperlink ref="A27" location="'Figure S4.23'!A1" display="'Figure S4.23'!A1" xr:uid="{F2B60C51-3D1C-4614-985B-601D8973BAEA}"/>
    <hyperlink ref="A29" location="'Figure S4.24'!A1" display="'Figure S4.24'!A1" xr:uid="{B4D3F608-936A-4C0A-B548-5973654FE225}"/>
    <hyperlink ref="A30" location="'Figure S4.25'!A1" display="'Figure S4.25'!A1" xr:uid="{13DED482-C42D-4D96-86B4-241B7B1280D0}"/>
    <hyperlink ref="A31" location="'Figure S4.26'!A1" display="'Figure S4.26'!A1" xr:uid="{25E486A6-A8D5-4BD7-BA4E-9B6B09A0C095}"/>
    <hyperlink ref="A32" location="'Figure S4.27'!A1" display="'Figure S4.27'!A1" xr:uid="{F8FD1F0D-A6DA-4D04-AF91-E8C0D55EA76A}"/>
    <hyperlink ref="A33" location="'Figure S4.28'!A1" display="'Figure S4.28'!A1" xr:uid="{C21B170B-9B9E-4D72-9184-42DFD872D0D0}"/>
    <hyperlink ref="A38" location="'Figure S4.33'!A1" display="'Figure S4.33'!A1" xr:uid="{414D1B6E-1C70-453F-B144-66E4B3728F1A}"/>
    <hyperlink ref="A39" location="'Figure S4.34'!A1" display="'Figure S4.34'!A1" xr:uid="{92D43CA8-76A6-439C-8355-88259ABDD7B4}"/>
    <hyperlink ref="A40" location="'Figure S4.35'!A1" display="'Figure S4.35'!A1" xr:uid="{107A40CC-660A-47B9-8B35-BA7398184F15}"/>
    <hyperlink ref="A41" location="'Figure S4.36'!A1" display="'Figure S4.36'!A1" xr:uid="{DBE75D9D-FDE4-4478-9846-8BEF92EF340E}"/>
    <hyperlink ref="A42" location="'Figure S4.37'!A1" display="'Figure S4.37'!A1" xr:uid="{2FB5D953-85DE-46C4-8AB2-93EEAF0C4E6C}"/>
    <hyperlink ref="A43" location="'Figure S4.38'!A1" display="'Figure S4.38'!A1" xr:uid="{F1F0FDD5-233D-41C9-911D-7B8F95D550B9}"/>
    <hyperlink ref="A44" location="'Figure S4.39'!A1" display="'Figure S4.39'!A1" xr:uid="{DDEF9D14-D3C4-4710-8B67-15378211BE09}"/>
    <hyperlink ref="A47" location="'Figure S4.41'!A1" display="'Figure S4.41'!A1" xr:uid="{E8CE54BF-E04B-4532-96BC-3927DB839FCF}"/>
    <hyperlink ref="A49" location="'Figure S4.43'!A1" display="'Figure S4.43'!A1" xr:uid="{DB64EBBF-334D-4507-A9F3-EDB8D1FA18E9}"/>
    <hyperlink ref="A54" location="'Figure S4.46'!A1" display="'Figure S4.46'!A1" xr:uid="{EFD44AAD-7A11-4C6D-8F0A-267FACA0B318}"/>
    <hyperlink ref="A55" location="'Figure S4.47'!A1" display="'Figure S4.47'!A1" xr:uid="{BB64A2B1-08C5-4188-857D-EA3DDE1A5338}"/>
    <hyperlink ref="A57" location="'Figure S4.48'!A1" display="'Figure S4.48'!A1" xr:uid="{F17866F1-399F-43F8-A5E8-8159BC8229A2}"/>
    <hyperlink ref="A58" location="'Figure S4.49'!A1" display="'Figure S4.49'!A1" xr:uid="{AEF0A1DC-3EEA-4724-A7E5-8BC2EFE06EB4}"/>
    <hyperlink ref="A13" location="'Figure S4.10'!A1" display="'Figure S4.10'!A1" xr:uid="{5317BB16-B9C6-4BF3-866A-A20D0094E5D3}"/>
    <hyperlink ref="A17" location="'Figure S4.14'!A1" display="'Figure S4.14'!A1" xr:uid="{06B4C538-F7F1-46BF-8FB6-3FA3E9346F0F}"/>
    <hyperlink ref="A16" location="'Figure S4.13'!A1" display="'Figure S4.13'!A1" xr:uid="{AA6C16F6-F731-4CCE-B533-B5895CB8A3D2}"/>
    <hyperlink ref="A15" location="'Figure S4.12'!A1" display="'Figure S4.12'!A1" xr:uid="{AE8F42F9-3870-45D6-A3DB-43915D0C5A80}"/>
    <hyperlink ref="A14" location="'Figure S4.11'!A1" display="'Figure S4.11'!A1" xr:uid="{8D303576-B6EC-4E3D-840B-5426CE140F54}"/>
    <hyperlink ref="A12" location="'Figure S4.9'!A1" display="'Figure S4.9'!A1" xr:uid="{B67972BB-02C7-493B-B092-65DDCC2245E8}"/>
    <hyperlink ref="A11" location="'Figure S4.8'!A1" display="'Figure S4.8'!A1" xr:uid="{8FEDEA51-5C11-467E-AA5D-E7EB4E228388}"/>
    <hyperlink ref="A8" location="'Figure S4.5'!A1" display="Figure S4.5: Income Tax revenue by tax band 2016-17 to 2030-31" xr:uid="{42B8F9C5-C543-4CC1-9BB7-8D9F0336FCAE}"/>
    <hyperlink ref="A7" location="'Figure S4.4'!A1" display="Figure S4.4: Number of taxpayers by tax band 2016-17 to 2030-31" xr:uid="{3259ECD8-477D-4CA5-B737-3ECA394616C8}"/>
    <hyperlink ref="A6" location="'Figure S4.3'!A1" display="Figure S4.3: Economic determinants used to produce the NSND Income Tax forecasts (percentage growth)" xr:uid="{97AB4C9B-37D6-4EED-B680-60C171A6DC18}"/>
    <hyperlink ref="A10" location="'Figure S4.7'!A1" display="'Figure S4.7'!A1" xr:uid="{CD0A3D16-DA8D-4747-9FF0-EFFBE6727FE7}"/>
    <hyperlink ref="A18" location="'Figure S4.15'!A1" display="'Figure S4.15'!A1" xr:uid="{46238D32-9C3F-4491-B467-F0AAFD0B10A9}"/>
    <hyperlink ref="A19" location="'Figure S4.16'!A1" display="'Figure S4.16'!A1" xr:uid="{FA61A45A-0E06-4894-8110-517F57036398}"/>
    <hyperlink ref="A9" location="'Figure S4.6'!A1" display="'Figure S4.6'!A1" xr:uid="{6F96D774-3895-4C87-9509-3760DC4B906C}"/>
    <hyperlink ref="A20" location="'Figure S4.17'!A1" display="'Figure S4.17'!A1" xr:uid="{92D969B9-476B-4EA5-B678-56EC9AD7A7FF}"/>
    <hyperlink ref="A21" location="'Figure S4.18'!A1" display="'Figure S4.18'!A1" xr:uid="{E2D6CE1E-05C4-468B-904C-7A600757A182}"/>
    <hyperlink ref="A22" location="'Figure S4.19'!A1" display="'Figure S4.19'!A1" xr:uid="{FC5C4029-1FF9-4390-B23E-C52DAB607502}"/>
    <hyperlink ref="A25" location="'Figure S4.21'!A1" display="'Figure S4.21'!A1" xr:uid="{64E97DDE-DF0B-4CFD-B638-789D9A78A141}"/>
    <hyperlink ref="A34" location="'Figure S4.29'!A1" display="'Figure S4.29'!A1" xr:uid="{598D626B-4E1C-4E2D-BA95-D9C530396E4F}"/>
    <hyperlink ref="A35" location="'Figure S4.30'!A1" display="'Figure S4.30'!A1" xr:uid="{BE65CAFE-A5AC-42E2-B0E8-8496CBA9FC99}"/>
    <hyperlink ref="A36" location="'Figure S4.31'!A1" display="'Figure S4.31'!A1" xr:uid="{EBBE931C-BE1B-4803-9D7F-B481241AC42F}"/>
    <hyperlink ref="A37" location="'Figure S4.32'!A1" display="'Figure S4.32'!A1" xr:uid="{F077DD60-5939-4844-BA5E-44F647D6082F}"/>
    <hyperlink ref="A45" location="'Figure S4.40'!A1" display="'Figure S4.40'!A1" xr:uid="{C65D5550-3E3B-488F-834B-19E1F8FC98DA}"/>
    <hyperlink ref="A48" location="'Figure S4.42'!A1" display="'Figure S4.42'!A1" xr:uid="{78FE1BF3-AFDB-43AB-8327-31FCB1ACF311}"/>
    <hyperlink ref="A51" location="'Figure S4.44'!A1" display="'Figure S4.44'!A1" xr:uid="{6970DF8F-F10D-4900-9DE4-0D7D5DC43236}"/>
    <hyperlink ref="A52" location="'Figure S4.45'!A1" display="'Figure S4.45'!A1" xr:uid="{15275640-9499-4979-81DD-2761DACFA75B}"/>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A9EF9-41EF-4394-84B4-3E691104886A}">
  <dimension ref="A1:N15"/>
  <sheetViews>
    <sheetView showGridLines="0" workbookViewId="0"/>
  </sheetViews>
  <sheetFormatPr defaultColWidth="8.44140625" defaultRowHeight="20.100000000000001" customHeight="1" x14ac:dyDescent="0.2"/>
  <cols>
    <col min="1" max="1" width="20.21875" style="4" customWidth="1"/>
    <col min="2" max="10" width="8.6640625" style="4" customWidth="1"/>
    <col min="11" max="11" width="8.44140625" style="4"/>
    <col min="12" max="12" width="8.44140625" style="4" customWidth="1"/>
    <col min="13" max="16384" width="8.44140625" style="4"/>
  </cols>
  <sheetData>
    <row r="1" spans="1:14" ht="20.100000000000001" customHeight="1" x14ac:dyDescent="0.2">
      <c r="A1" s="3" t="s">
        <v>378</v>
      </c>
      <c r="B1" s="14"/>
      <c r="C1" s="14"/>
      <c r="D1" s="14"/>
      <c r="E1" s="14"/>
      <c r="F1" s="14"/>
    </row>
    <row r="2" spans="1:14" ht="20.100000000000001" customHeight="1" x14ac:dyDescent="0.2">
      <c r="A2" t="s">
        <v>104</v>
      </c>
      <c r="B2" s="14"/>
      <c r="C2" s="14"/>
      <c r="D2" s="14"/>
      <c r="E2" s="14"/>
      <c r="F2" s="14"/>
    </row>
    <row r="3" spans="1:14" s="5" customFormat="1" ht="20.100000000000001" customHeight="1" x14ac:dyDescent="0.2">
      <c r="A3" s="13" t="s">
        <v>86</v>
      </c>
      <c r="B3" s="40" t="s">
        <v>14</v>
      </c>
      <c r="C3" s="40" t="s">
        <v>15</v>
      </c>
      <c r="D3" s="40" t="s">
        <v>16</v>
      </c>
      <c r="E3" s="40" t="s">
        <v>17</v>
      </c>
      <c r="F3" s="70" t="s">
        <v>18</v>
      </c>
      <c r="G3" s="32" t="s">
        <v>19</v>
      </c>
    </row>
    <row r="4" spans="1:14" ht="20.100000000000001" customHeight="1" x14ac:dyDescent="0.2">
      <c r="A4" t="s">
        <v>103</v>
      </c>
      <c r="B4" s="15">
        <v>64.07594465616431</v>
      </c>
      <c r="C4" s="15">
        <v>278.64995493788439</v>
      </c>
      <c r="D4" s="15">
        <v>294.86032466184258</v>
      </c>
      <c r="E4" s="15">
        <v>312.64241197982921</v>
      </c>
      <c r="F4" s="15">
        <v>330.40166351276321</v>
      </c>
      <c r="G4" s="38">
        <v>349.11617701541985</v>
      </c>
    </row>
    <row r="5" spans="1:14" ht="20.100000000000001" customHeight="1" x14ac:dyDescent="0.2">
      <c r="A5" t="s">
        <v>106</v>
      </c>
      <c r="B5" s="15">
        <v>-8.9346812879086279</v>
      </c>
      <c r="C5" s="15">
        <v>-32.147134648868416</v>
      </c>
      <c r="D5" s="15">
        <v>-33.850199650351442</v>
      </c>
      <c r="E5" s="15">
        <v>-36.228033903377913</v>
      </c>
      <c r="F5" s="15">
        <v>-38.177374466029164</v>
      </c>
      <c r="G5" s="38">
        <v>-40.554371775090999</v>
      </c>
    </row>
    <row r="6" spans="1:14" ht="20.100000000000001" customHeight="1" x14ac:dyDescent="0.2">
      <c r="A6" t="s">
        <v>107</v>
      </c>
      <c r="B6" s="15">
        <v>55.141263368255679</v>
      </c>
      <c r="C6" s="15">
        <v>246.50282028901597</v>
      </c>
      <c r="D6" s="15">
        <v>261.01012501149114</v>
      </c>
      <c r="E6" s="15">
        <v>276.41437807645127</v>
      </c>
      <c r="F6" s="15">
        <v>292.22428904673404</v>
      </c>
      <c r="G6" s="15">
        <v>308.56180524032885</v>
      </c>
      <c r="I6" s="25"/>
      <c r="J6" s="25"/>
      <c r="K6" s="25"/>
      <c r="L6" s="25"/>
      <c r="M6" s="25"/>
      <c r="N6" s="25"/>
    </row>
    <row r="7" spans="1:14" ht="20.100000000000001" customHeight="1" x14ac:dyDescent="0.2">
      <c r="A7" t="s">
        <v>55</v>
      </c>
      <c r="B7" s="6"/>
      <c r="C7" s="6"/>
      <c r="D7" s="6"/>
      <c r="E7" s="6"/>
      <c r="F7" s="6"/>
      <c r="G7" s="6"/>
      <c r="H7" s="7"/>
      <c r="I7" s="7"/>
    </row>
    <row r="8" spans="1:14" ht="20.100000000000001" customHeight="1" x14ac:dyDescent="0.2">
      <c r="A8" s="72" t="s">
        <v>9</v>
      </c>
      <c r="B8" s="26"/>
      <c r="C8" s="26"/>
      <c r="D8" s="26"/>
      <c r="E8" s="26"/>
      <c r="F8" s="27"/>
      <c r="G8" s="26"/>
      <c r="H8" s="26"/>
      <c r="I8" s="26"/>
    </row>
    <row r="10" spans="1:14" ht="20.100000000000001" customHeight="1" x14ac:dyDescent="0.2">
      <c r="B10" s="18"/>
      <c r="C10" s="18"/>
      <c r="D10" s="18"/>
      <c r="E10" s="18"/>
      <c r="F10" s="18"/>
      <c r="G10" s="18"/>
    </row>
    <row r="14" spans="1:14" ht="20.100000000000001" customHeight="1" x14ac:dyDescent="0.2">
      <c r="A14" s="19"/>
    </row>
    <row r="15" spans="1:14" ht="20.100000000000001" customHeight="1" x14ac:dyDescent="0.2">
      <c r="A15" s="20"/>
      <c r="B15" s="20"/>
      <c r="C15" s="20"/>
      <c r="D15" s="20"/>
      <c r="E15" s="20"/>
      <c r="F15" s="20"/>
      <c r="G15" s="20"/>
      <c r="H15" s="20"/>
      <c r="I15" s="20"/>
      <c r="J15" s="20"/>
    </row>
  </sheetData>
  <hyperlinks>
    <hyperlink ref="A8" location="'Table of Contents'!A1" display="Return to Contents" xr:uid="{5D433649-A014-41B2-83BB-2AFBB3CB5C6A}"/>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6F85-8E0D-4052-A463-D5DF4BEC4EEB}">
  <dimension ref="A1:V15"/>
  <sheetViews>
    <sheetView showGridLines="0" workbookViewId="0"/>
  </sheetViews>
  <sheetFormatPr defaultColWidth="8.44140625" defaultRowHeight="20.100000000000001" customHeight="1" x14ac:dyDescent="0.2"/>
  <cols>
    <col min="1" max="1" width="20.21875" style="4" customWidth="1"/>
    <col min="2" max="8" width="8.6640625" style="4" customWidth="1"/>
    <col min="9" max="9" width="8.44140625" style="4"/>
    <col min="10" max="10" width="8.44140625" style="4" customWidth="1"/>
    <col min="11" max="16384" width="8.44140625" style="4"/>
  </cols>
  <sheetData>
    <row r="1" spans="1:22" ht="20.100000000000001" customHeight="1" x14ac:dyDescent="0.2">
      <c r="A1" s="3" t="s">
        <v>379</v>
      </c>
      <c r="B1" s="14"/>
      <c r="C1" s="14"/>
      <c r="D1" s="14"/>
    </row>
    <row r="2" spans="1:22" ht="20.100000000000001" customHeight="1" x14ac:dyDescent="0.2">
      <c r="A2" t="s">
        <v>108</v>
      </c>
      <c r="B2" s="14"/>
      <c r="C2" s="14"/>
      <c r="D2" s="14"/>
    </row>
    <row r="3" spans="1:22" s="5" customFormat="1" ht="20.100000000000001" customHeight="1" x14ac:dyDescent="0.2">
      <c r="A3" s="13" t="s">
        <v>86</v>
      </c>
      <c r="B3" s="40" t="s">
        <v>13</v>
      </c>
      <c r="C3" s="40" t="s">
        <v>14</v>
      </c>
      <c r="D3" s="40" t="s">
        <v>15</v>
      </c>
      <c r="E3" s="40" t="s">
        <v>16</v>
      </c>
      <c r="F3" s="40" t="s">
        <v>17</v>
      </c>
      <c r="G3" s="70" t="s">
        <v>18</v>
      </c>
      <c r="H3" s="70" t="s">
        <v>19</v>
      </c>
    </row>
    <row r="4" spans="1:22" ht="20.100000000000001" customHeight="1" x14ac:dyDescent="0.2">
      <c r="A4" t="s">
        <v>103</v>
      </c>
      <c r="B4" s="15">
        <v>192.35387504905631</v>
      </c>
      <c r="C4" s="15">
        <v>209.88212699377965</v>
      </c>
      <c r="D4" s="15">
        <v>215.95300861372735</v>
      </c>
      <c r="E4" s="15">
        <v>227.04746703795212</v>
      </c>
      <c r="F4" s="15">
        <v>239.80969180052406</v>
      </c>
      <c r="G4" s="15">
        <v>253.44940759535899</v>
      </c>
      <c r="H4" s="38">
        <v>268.48362981314432</v>
      </c>
    </row>
    <row r="5" spans="1:22" ht="20.100000000000001" customHeight="1" x14ac:dyDescent="0.2">
      <c r="A5" t="s">
        <v>106</v>
      </c>
      <c r="B5" s="15">
        <v>-113.91923783021679</v>
      </c>
      <c r="C5" s="15">
        <v>-126.10758066987731</v>
      </c>
      <c r="D5" s="15">
        <v>-135.52058292197393</v>
      </c>
      <c r="E5" s="15">
        <v>-144.69697382161863</v>
      </c>
      <c r="F5" s="15">
        <v>-157.71078942835726</v>
      </c>
      <c r="G5" s="15">
        <v>-170.48193985263271</v>
      </c>
      <c r="H5" s="38">
        <v>-184.14222907031271</v>
      </c>
    </row>
    <row r="6" spans="1:22" ht="20.100000000000001" customHeight="1" x14ac:dyDescent="0.2">
      <c r="A6" t="s">
        <v>107</v>
      </c>
      <c r="B6" s="15">
        <v>78.434637218839597</v>
      </c>
      <c r="C6" s="15">
        <v>83.774546323902371</v>
      </c>
      <c r="D6" s="15">
        <v>80.43242569175348</v>
      </c>
      <c r="E6" s="15">
        <v>82.35049321633349</v>
      </c>
      <c r="F6" s="15">
        <v>82.098902372166819</v>
      </c>
      <c r="G6" s="15">
        <v>82.967467742726285</v>
      </c>
      <c r="H6" s="15">
        <v>84.34140074283161</v>
      </c>
      <c r="K6" s="152"/>
      <c r="L6" s="152"/>
      <c r="M6" s="152"/>
      <c r="N6" s="152"/>
      <c r="O6" s="152"/>
      <c r="P6" s="152"/>
      <c r="Q6" s="56"/>
      <c r="R6" s="56"/>
      <c r="S6" s="56"/>
      <c r="T6" s="56"/>
      <c r="U6" s="56"/>
      <c r="V6" s="56"/>
    </row>
    <row r="7" spans="1:22" ht="20.100000000000001" customHeight="1" x14ac:dyDescent="0.2">
      <c r="A7" t="s">
        <v>55</v>
      </c>
      <c r="B7" s="6"/>
      <c r="C7" s="6"/>
      <c r="D7" s="6"/>
      <c r="E7" s="6"/>
      <c r="F7" s="7"/>
      <c r="G7" s="7"/>
    </row>
    <row r="8" spans="1:22" ht="20.100000000000001" customHeight="1" x14ac:dyDescent="0.2">
      <c r="A8" s="72" t="s">
        <v>9</v>
      </c>
      <c r="B8" s="26"/>
      <c r="C8" s="26"/>
      <c r="D8" s="27"/>
      <c r="E8" s="26"/>
      <c r="F8" s="26"/>
      <c r="G8" s="26"/>
    </row>
    <row r="10" spans="1:22" ht="20.100000000000001" customHeight="1" x14ac:dyDescent="0.2">
      <c r="B10" s="153"/>
      <c r="C10" s="153"/>
      <c r="D10" s="153"/>
      <c r="E10" s="153"/>
      <c r="F10" s="153"/>
      <c r="G10" s="153"/>
      <c r="H10" s="153"/>
    </row>
    <row r="14" spans="1:22" ht="20.100000000000001" customHeight="1" x14ac:dyDescent="0.2">
      <c r="A14" s="19"/>
    </row>
    <row r="15" spans="1:22" ht="20.100000000000001" customHeight="1" x14ac:dyDescent="0.2">
      <c r="A15" s="20"/>
    </row>
  </sheetData>
  <hyperlinks>
    <hyperlink ref="A8" location="'Table of Contents'!A1" display="Return to Contents" xr:uid="{16F5EA67-0A6F-4863-9E00-3AFE0ABE3F85}"/>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F049-D377-4AE7-B67D-4FD207286BB9}">
  <dimension ref="A1:R20"/>
  <sheetViews>
    <sheetView showGridLines="0" workbookViewId="0"/>
  </sheetViews>
  <sheetFormatPr defaultColWidth="8.44140625" defaultRowHeight="20.100000000000001" customHeight="1" x14ac:dyDescent="0.2"/>
  <cols>
    <col min="1" max="1" width="30.21875" style="4" customWidth="1"/>
    <col min="2" max="2" width="18.21875" style="4" bestFit="1" customWidth="1"/>
    <col min="3" max="9" width="8.6640625" style="4" customWidth="1"/>
    <col min="10" max="10" width="8.44140625" style="4"/>
    <col min="11" max="11" width="8.44140625" style="4" bestFit="1" customWidth="1"/>
    <col min="12" max="16384" width="8.44140625" style="4"/>
  </cols>
  <sheetData>
    <row r="1" spans="1:18" ht="20.100000000000001" customHeight="1" x14ac:dyDescent="0.2">
      <c r="A1" s="3" t="s">
        <v>380</v>
      </c>
      <c r="B1" s="3"/>
      <c r="C1" s="14"/>
      <c r="D1" s="14"/>
      <c r="E1" s="14"/>
      <c r="F1" s="14"/>
      <c r="G1" s="14"/>
    </row>
    <row r="2" spans="1:18" ht="20.100000000000001" customHeight="1" x14ac:dyDescent="0.2">
      <c r="A2" t="s">
        <v>91</v>
      </c>
      <c r="B2"/>
      <c r="C2" s="14"/>
      <c r="D2" s="14"/>
      <c r="E2" s="14"/>
      <c r="F2" s="14"/>
      <c r="G2" s="14"/>
    </row>
    <row r="3" spans="1:18" s="5" customFormat="1" ht="20.100000000000001" customHeight="1" x14ac:dyDescent="0.2">
      <c r="A3" s="13" t="s">
        <v>116</v>
      </c>
      <c r="B3" s="13" t="s">
        <v>117</v>
      </c>
      <c r="C3" s="32" t="s">
        <v>13</v>
      </c>
      <c r="D3" s="40" t="s">
        <v>14</v>
      </c>
      <c r="E3" s="40" t="s">
        <v>15</v>
      </c>
      <c r="F3" s="40" t="s">
        <v>16</v>
      </c>
      <c r="G3" s="40" t="s">
        <v>17</v>
      </c>
      <c r="H3" s="40" t="s">
        <v>18</v>
      </c>
      <c r="I3" s="32" t="s">
        <v>19</v>
      </c>
    </row>
    <row r="4" spans="1:18" ht="20.100000000000001" customHeight="1" x14ac:dyDescent="0.2">
      <c r="A4" t="s">
        <v>118</v>
      </c>
      <c r="B4" t="s">
        <v>268</v>
      </c>
      <c r="C4" s="15">
        <v>18940.824092602546</v>
      </c>
      <c r="D4" s="15">
        <v>20279.515939932495</v>
      </c>
      <c r="E4" s="15">
        <v>21507.761191639951</v>
      </c>
      <c r="F4" s="15">
        <v>22827.868842894735</v>
      </c>
      <c r="G4" s="15">
        <v>24050.725206226118</v>
      </c>
      <c r="H4" s="15">
        <v>25397.91758613315</v>
      </c>
      <c r="I4" s="15">
        <v>26769.08976001359</v>
      </c>
    </row>
    <row r="5" spans="1:18" ht="20.100000000000001" customHeight="1" x14ac:dyDescent="0.2">
      <c r="A5" t="s">
        <v>118</v>
      </c>
      <c r="B5" t="s">
        <v>269</v>
      </c>
      <c r="C5" s="15">
        <v>18855.784611163868</v>
      </c>
      <c r="D5" s="15">
        <v>20501.211670959776</v>
      </c>
      <c r="E5" s="15">
        <v>21666.607170932766</v>
      </c>
      <c r="F5" s="15">
        <v>22432.955971811061</v>
      </c>
      <c r="G5" s="15">
        <v>23100.392603321936</v>
      </c>
      <c r="H5" s="15">
        <v>24052.394891059503</v>
      </c>
      <c r="I5" s="15">
        <v>24926.663334268269</v>
      </c>
      <c r="K5" s="25"/>
      <c r="L5" s="25"/>
      <c r="M5" s="25"/>
      <c r="N5" s="25"/>
      <c r="O5" s="25"/>
      <c r="P5" s="25"/>
      <c r="Q5" s="25"/>
    </row>
    <row r="6" spans="1:18" ht="20.100000000000001" customHeight="1" x14ac:dyDescent="0.2">
      <c r="A6" t="s">
        <v>118</v>
      </c>
      <c r="B6" t="s">
        <v>119</v>
      </c>
      <c r="C6" s="15">
        <v>-85.039481438678195</v>
      </c>
      <c r="D6" s="15">
        <v>221.695731027281</v>
      </c>
      <c r="E6" s="15">
        <v>158.84597929281517</v>
      </c>
      <c r="F6" s="15">
        <v>-394.91287108367396</v>
      </c>
      <c r="G6" s="15">
        <v>-950.33260290418184</v>
      </c>
      <c r="H6" s="15">
        <v>-1345.5226950736469</v>
      </c>
      <c r="I6" s="15">
        <v>-1842.4264257453215</v>
      </c>
      <c r="K6" s="25"/>
      <c r="L6" s="25"/>
      <c r="M6" s="25"/>
      <c r="N6" s="25"/>
      <c r="O6" s="25"/>
      <c r="P6" s="25"/>
      <c r="Q6" s="25"/>
      <c r="R6" s="25"/>
    </row>
    <row r="7" spans="1:18" ht="20.100000000000001" customHeight="1" x14ac:dyDescent="0.2">
      <c r="A7" s="16" t="s">
        <v>120</v>
      </c>
      <c r="B7" s="16" t="s">
        <v>268</v>
      </c>
      <c r="C7" s="57">
        <v>10.813124430125654</v>
      </c>
      <c r="D7" s="57">
        <v>7.0677592526334765</v>
      </c>
      <c r="E7" s="57">
        <v>6.0565807159573826</v>
      </c>
      <c r="F7" s="57">
        <v>6.137819922270249</v>
      </c>
      <c r="G7" s="57">
        <v>5.3568573209671344</v>
      </c>
      <c r="H7" s="57">
        <v>5.6014626101930531</v>
      </c>
      <c r="I7" s="57">
        <v>5.3987582613035823</v>
      </c>
    </row>
    <row r="8" spans="1:18" ht="20.100000000000001" customHeight="1" x14ac:dyDescent="0.2">
      <c r="A8" t="s">
        <v>120</v>
      </c>
      <c r="B8" t="s">
        <v>269</v>
      </c>
      <c r="C8" s="24">
        <v>10.31560169341339</v>
      </c>
      <c r="D8" s="24">
        <v>8.7263781047949962</v>
      </c>
      <c r="E8" s="24">
        <v>5.6845201087494246</v>
      </c>
      <c r="F8" s="24">
        <v>3.5370041780533379</v>
      </c>
      <c r="G8" s="24">
        <v>2.9752504857120332</v>
      </c>
      <c r="H8" s="24">
        <v>4.1211519825020915</v>
      </c>
      <c r="I8" s="24">
        <v>3.6348498649244165</v>
      </c>
    </row>
    <row r="9" spans="1:18" ht="20.100000000000001" customHeight="1" x14ac:dyDescent="0.2">
      <c r="A9" t="s">
        <v>120</v>
      </c>
      <c r="B9" t="s">
        <v>119</v>
      </c>
      <c r="C9" s="24">
        <v>-0.49752273671226455</v>
      </c>
      <c r="D9" s="24">
        <v>1.6586188521615197</v>
      </c>
      <c r="E9" s="24">
        <v>-0.37206060720795797</v>
      </c>
      <c r="F9" s="24">
        <v>-2.6008157442169111</v>
      </c>
      <c r="G9" s="24">
        <v>-2.3816068352551012</v>
      </c>
      <c r="H9" s="24">
        <v>-1.4803106276909617</v>
      </c>
      <c r="I9" s="24">
        <v>-1.7639083963791657</v>
      </c>
      <c r="K9" s="125"/>
      <c r="L9" s="125"/>
      <c r="M9" s="125"/>
      <c r="N9" s="125"/>
      <c r="O9" s="125"/>
      <c r="P9" s="125"/>
      <c r="Q9" s="125"/>
    </row>
    <row r="10" spans="1:18" ht="20.100000000000001" customHeight="1" x14ac:dyDescent="0.2">
      <c r="A10" t="s">
        <v>32</v>
      </c>
      <c r="B10"/>
      <c r="C10" s="6"/>
      <c r="D10" s="6"/>
      <c r="E10" s="6"/>
      <c r="F10" s="6"/>
      <c r="G10" s="6"/>
      <c r="H10" s="6"/>
      <c r="I10" s="6"/>
    </row>
    <row r="11" spans="1:18" ht="20.100000000000001" customHeight="1" x14ac:dyDescent="0.2">
      <c r="A11" t="s">
        <v>33</v>
      </c>
      <c r="B11"/>
      <c r="C11" s="6"/>
      <c r="D11" s="6"/>
      <c r="E11" s="6"/>
      <c r="F11" s="6"/>
      <c r="G11" s="6"/>
      <c r="H11" s="6"/>
      <c r="I11" s="6"/>
      <c r="K11" s="125"/>
      <c r="L11" s="125"/>
      <c r="M11" s="125"/>
      <c r="N11" s="125"/>
      <c r="O11" s="125"/>
      <c r="P11" s="125"/>
      <c r="Q11" s="125"/>
    </row>
    <row r="12" spans="1:18" ht="20.100000000000001" customHeight="1" x14ac:dyDescent="0.2">
      <c r="A12" s="2" t="s">
        <v>421</v>
      </c>
      <c r="B12" s="2"/>
      <c r="C12"/>
      <c r="D12" s="45"/>
      <c r="E12" s="45"/>
      <c r="F12" s="45"/>
      <c r="G12" s="45"/>
      <c r="H12" s="45"/>
      <c r="I12" s="45"/>
    </row>
    <row r="13" spans="1:18" ht="20.100000000000001" customHeight="1" x14ac:dyDescent="0.2">
      <c r="A13" s="72" t="s">
        <v>9</v>
      </c>
      <c r="B13" s="2"/>
      <c r="C13" s="26"/>
      <c r="D13" s="26"/>
      <c r="E13" s="26"/>
      <c r="F13" s="26"/>
      <c r="G13" s="27"/>
      <c r="H13" s="26"/>
      <c r="I13" s="26"/>
    </row>
    <row r="15" spans="1:18" ht="20.100000000000001" customHeight="1" x14ac:dyDescent="0.2">
      <c r="C15" s="18"/>
    </row>
    <row r="19" spans="1:6" ht="20.100000000000001" customHeight="1" x14ac:dyDescent="0.2">
      <c r="A19" s="19"/>
      <c r="B19" s="19"/>
    </row>
    <row r="20" spans="1:6" ht="20.100000000000001" customHeight="1" x14ac:dyDescent="0.2">
      <c r="A20" s="20"/>
      <c r="B20" s="20"/>
      <c r="C20" s="20"/>
      <c r="D20" s="20"/>
      <c r="E20" s="20"/>
      <c r="F20" s="20"/>
    </row>
  </sheetData>
  <phoneticPr fontId="9" type="noConversion"/>
  <hyperlinks>
    <hyperlink ref="A13" location="'Table of Contents'!A1" display="Return to Contents" xr:uid="{E6B803C4-BF16-4B98-99E7-32CE913DC184}"/>
    <hyperlink ref="A12" r:id="rId1" display="OBR (2025) Economic and fiscal outlook – March 2025," xr:uid="{E96C9A76-BB12-4E76-B2AB-CA995E1DB7E5}"/>
  </hyperlinks>
  <pageMargins left="0.7" right="0.7" top="0.75" bottom="0.75" header="0.3" footer="0.3"/>
  <pageSetup paperSize="9" orientation="portrait"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828E-F239-4B1B-92DB-00FD1BD043EE}">
  <dimension ref="A1:R26"/>
  <sheetViews>
    <sheetView showGridLines="0" workbookViewId="0"/>
  </sheetViews>
  <sheetFormatPr defaultColWidth="8.44140625" defaultRowHeight="20.100000000000001" customHeight="1" x14ac:dyDescent="0.2"/>
  <cols>
    <col min="1" max="1" width="21.44140625" style="4" customWidth="1"/>
    <col min="2" max="2" width="14.6640625" style="4" bestFit="1" customWidth="1"/>
    <col min="3" max="3" width="10.109375" style="4" bestFit="1" customWidth="1"/>
    <col min="4" max="9" width="8.6640625" style="4" customWidth="1"/>
    <col min="10" max="10" width="8.44140625" style="4"/>
    <col min="11" max="11" width="8.44140625" style="4" bestFit="1" customWidth="1"/>
    <col min="12" max="16384" width="8.44140625" style="4"/>
  </cols>
  <sheetData>
    <row r="1" spans="1:18" ht="20.100000000000001" customHeight="1" x14ac:dyDescent="0.2">
      <c r="A1" s="3" t="s">
        <v>381</v>
      </c>
      <c r="B1" s="3"/>
      <c r="C1" s="14"/>
      <c r="D1" s="14"/>
      <c r="E1" s="14"/>
      <c r="F1" s="14"/>
      <c r="G1" s="14"/>
      <c r="H1" s="14"/>
    </row>
    <row r="2" spans="1:18" ht="20.100000000000001" customHeight="1" x14ac:dyDescent="0.2">
      <c r="A2" t="s">
        <v>121</v>
      </c>
      <c r="B2"/>
      <c r="C2" s="14"/>
      <c r="D2" s="14"/>
      <c r="E2" s="14"/>
      <c r="F2" s="14"/>
      <c r="G2" s="14"/>
      <c r="H2" s="14"/>
    </row>
    <row r="3" spans="1:18" s="5" customFormat="1" ht="20.100000000000001" customHeight="1" x14ac:dyDescent="0.2">
      <c r="A3" s="13" t="s">
        <v>117</v>
      </c>
      <c r="B3" s="32" t="s">
        <v>122</v>
      </c>
      <c r="C3" s="32" t="s">
        <v>123</v>
      </c>
      <c r="D3" s="32" t="s">
        <v>14</v>
      </c>
      <c r="E3" s="32" t="s">
        <v>15</v>
      </c>
      <c r="F3" s="32" t="s">
        <v>16</v>
      </c>
      <c r="G3" s="32" t="s">
        <v>17</v>
      </c>
      <c r="H3" s="32" t="s">
        <v>18</v>
      </c>
      <c r="I3" s="32" t="s">
        <v>19</v>
      </c>
    </row>
    <row r="4" spans="1:18" ht="20.100000000000001" customHeight="1" x14ac:dyDescent="0.2">
      <c r="A4" t="s">
        <v>124</v>
      </c>
      <c r="B4" t="s">
        <v>125</v>
      </c>
      <c r="C4" s="67">
        <v>10.31560169341339</v>
      </c>
      <c r="D4" s="67">
        <v>8.7263781047949962</v>
      </c>
      <c r="E4" s="67">
        <v>5.6845201087494246</v>
      </c>
      <c r="F4" s="67">
        <v>3.5370041780533379</v>
      </c>
      <c r="G4" s="67">
        <v>2.9752504857120332</v>
      </c>
      <c r="H4" s="67">
        <v>4.1211519825020915</v>
      </c>
      <c r="I4" s="67">
        <v>3.6348498649244165</v>
      </c>
    </row>
    <row r="5" spans="1:18" ht="20.100000000000001" customHeight="1" x14ac:dyDescent="0.2">
      <c r="A5" t="s">
        <v>124</v>
      </c>
      <c r="B5" t="s">
        <v>126</v>
      </c>
      <c r="C5" s="67">
        <v>10.813124430125654</v>
      </c>
      <c r="D5" s="66">
        <v>7.0677592526334765</v>
      </c>
      <c r="E5" s="66">
        <v>6.0565807159573826</v>
      </c>
      <c r="F5" s="66">
        <v>6.137819922270249</v>
      </c>
      <c r="G5" s="66">
        <v>5.3568573209671344</v>
      </c>
      <c r="H5" s="66">
        <v>5.6014626101930531</v>
      </c>
      <c r="I5" s="66">
        <v>5.3987582613035823</v>
      </c>
    </row>
    <row r="6" spans="1:18" ht="20.100000000000001" customHeight="1" x14ac:dyDescent="0.2">
      <c r="A6" s="16" t="s">
        <v>127</v>
      </c>
      <c r="B6" s="16" t="s">
        <v>128</v>
      </c>
      <c r="C6" s="65">
        <v>2.0831916581661503</v>
      </c>
      <c r="D6" s="65">
        <v>1.368778552501082</v>
      </c>
      <c r="E6" s="65">
        <v>0.46027620258140001</v>
      </c>
      <c r="F6" s="65">
        <v>0.84329488091463567</v>
      </c>
      <c r="G6" s="65">
        <v>0.73796141745576804</v>
      </c>
      <c r="H6" s="65">
        <v>0.7827455158915031</v>
      </c>
      <c r="I6" s="65">
        <v>0.69641442240713225</v>
      </c>
    </row>
    <row r="7" spans="1:18" ht="20.100000000000001" customHeight="1" x14ac:dyDescent="0.2">
      <c r="A7" t="s">
        <v>127</v>
      </c>
      <c r="B7" t="s">
        <v>129</v>
      </c>
      <c r="C7" s="66">
        <v>0.23749234583683165</v>
      </c>
      <c r="D7" s="66">
        <v>-0.28531638027172734</v>
      </c>
      <c r="E7" s="66">
        <v>0.11379814646945707</v>
      </c>
      <c r="F7" s="66">
        <v>0.3966263692914751</v>
      </c>
      <c r="G7" s="66">
        <v>0.46557646459737256</v>
      </c>
      <c r="H7" s="66">
        <v>0.477717438351144</v>
      </c>
      <c r="I7" s="66">
        <v>0.50341430722444791</v>
      </c>
    </row>
    <row r="8" spans="1:18" ht="20.100000000000001" customHeight="1" x14ac:dyDescent="0.2">
      <c r="A8" s="16" t="s">
        <v>130</v>
      </c>
      <c r="B8" s="16" t="s">
        <v>128</v>
      </c>
      <c r="C8" s="65">
        <v>5.4296954498784693</v>
      </c>
      <c r="D8" s="65">
        <v>4.4027196023757664</v>
      </c>
      <c r="E8" s="65">
        <v>3.1703798625707118</v>
      </c>
      <c r="F8" s="65">
        <v>2.0859237696344177</v>
      </c>
      <c r="G8" s="65">
        <v>2.1340223236977192</v>
      </c>
      <c r="H8" s="65">
        <v>2.2469742839626532</v>
      </c>
      <c r="I8" s="65">
        <v>2.3194171778582828</v>
      </c>
      <c r="L8" s="177"/>
      <c r="M8" s="177"/>
      <c r="N8" s="177"/>
      <c r="O8" s="177"/>
      <c r="P8" s="177"/>
      <c r="Q8" s="177"/>
      <c r="R8" s="177"/>
    </row>
    <row r="9" spans="1:18" ht="20.100000000000001" customHeight="1" x14ac:dyDescent="0.2">
      <c r="A9" t="s">
        <v>130</v>
      </c>
      <c r="B9" t="s">
        <v>129</v>
      </c>
      <c r="C9" s="66">
        <v>5.7526088883121496</v>
      </c>
      <c r="D9" s="66">
        <v>5.1727883822404896</v>
      </c>
      <c r="E9" s="66">
        <v>2.865664763566067</v>
      </c>
      <c r="F9" s="66">
        <v>2.6827171447843634</v>
      </c>
      <c r="G9" s="66">
        <v>2.7251194862758954</v>
      </c>
      <c r="H9" s="66">
        <v>2.7557662909667657</v>
      </c>
      <c r="I9" s="66">
        <v>2.7835630189390059</v>
      </c>
      <c r="L9" s="177"/>
      <c r="M9" s="177"/>
      <c r="N9" s="177"/>
      <c r="O9" s="177"/>
      <c r="P9" s="177"/>
      <c r="Q9" s="177"/>
      <c r="R9" s="177"/>
    </row>
    <row r="10" spans="1:18" ht="20.100000000000001" customHeight="1" x14ac:dyDescent="0.2">
      <c r="A10" s="16" t="s">
        <v>131</v>
      </c>
      <c r="B10" s="16" t="s">
        <v>132</v>
      </c>
      <c r="C10" s="65">
        <v>6.9313150733153712</v>
      </c>
      <c r="D10" s="65">
        <v>5.8341622519574905</v>
      </c>
      <c r="E10" s="65">
        <v>3.4905390840291961</v>
      </c>
      <c r="F10" s="65">
        <v>2.7900823182726469</v>
      </c>
      <c r="G10" s="65">
        <v>2.7308731026737845</v>
      </c>
      <c r="H10" s="65">
        <v>2.8899613589407886</v>
      </c>
      <c r="I10" s="65">
        <v>2.8739500481570124</v>
      </c>
      <c r="L10" s="153"/>
      <c r="M10" s="153"/>
      <c r="N10" s="153"/>
      <c r="O10" s="153"/>
      <c r="P10" s="153"/>
      <c r="Q10" s="153"/>
      <c r="R10" s="153"/>
    </row>
    <row r="11" spans="1:18" ht="20.100000000000001" customHeight="1" x14ac:dyDescent="0.2">
      <c r="A11" t="s">
        <v>131</v>
      </c>
      <c r="B11" t="s">
        <v>129</v>
      </c>
      <c r="C11" s="64">
        <v>6.0008331285310801</v>
      </c>
      <c r="D11" s="64">
        <v>4.8733880681842479</v>
      </c>
      <c r="E11" s="64">
        <v>2.983999305540741</v>
      </c>
      <c r="F11" s="64">
        <v>3.0901698228244845</v>
      </c>
      <c r="G11" s="64">
        <v>3.2034642475067487</v>
      </c>
      <c r="H11" s="64">
        <v>3.246655886622718</v>
      </c>
      <c r="I11" s="64">
        <v>3.3011602433702159</v>
      </c>
      <c r="K11" s="153"/>
      <c r="L11" s="153"/>
      <c r="M11" s="153"/>
      <c r="N11" s="153"/>
      <c r="O11" s="153"/>
      <c r="P11" s="153"/>
      <c r="Q11" s="153"/>
    </row>
    <row r="12" spans="1:18" ht="20.100000000000001" customHeight="1" x14ac:dyDescent="0.2">
      <c r="A12" t="s">
        <v>32</v>
      </c>
      <c r="B12"/>
      <c r="C12" s="63"/>
      <c r="D12" s="63"/>
      <c r="E12" s="63"/>
      <c r="F12" s="63"/>
      <c r="G12" s="63"/>
      <c r="H12" s="63"/>
      <c r="I12" s="63"/>
      <c r="L12" s="153"/>
      <c r="M12" s="153"/>
      <c r="N12" s="153"/>
      <c r="O12" s="153"/>
      <c r="P12" s="153"/>
      <c r="Q12" s="153"/>
      <c r="R12" s="153"/>
    </row>
    <row r="13" spans="1:18" ht="20.100000000000001" customHeight="1" x14ac:dyDescent="0.2">
      <c r="A13" t="s">
        <v>33</v>
      </c>
      <c r="B13"/>
      <c r="C13" s="63"/>
      <c r="D13" s="63"/>
      <c r="E13" s="63"/>
      <c r="F13" s="63"/>
      <c r="G13" s="63"/>
      <c r="H13" s="63"/>
      <c r="I13" s="63"/>
    </row>
    <row r="14" spans="1:18" ht="20.100000000000001" customHeight="1" x14ac:dyDescent="0.2">
      <c r="A14" s="2" t="s">
        <v>421</v>
      </c>
      <c r="B14"/>
      <c r="C14" s="63"/>
      <c r="D14" s="63"/>
      <c r="E14" s="63"/>
      <c r="F14" s="63"/>
      <c r="G14" s="63"/>
      <c r="H14" s="63"/>
      <c r="I14" s="63"/>
    </row>
    <row r="15" spans="1:18" ht="20.100000000000001" customHeight="1" x14ac:dyDescent="0.2">
      <c r="A15" t="s">
        <v>133</v>
      </c>
      <c r="B15"/>
      <c r="C15" s="63"/>
      <c r="D15" s="63"/>
      <c r="E15" s="63"/>
      <c r="F15" s="63"/>
      <c r="G15" s="63"/>
      <c r="H15" s="63"/>
      <c r="I15" s="63"/>
      <c r="K15" s="125"/>
      <c r="L15" s="125"/>
      <c r="M15" s="125"/>
      <c r="N15" s="125"/>
      <c r="O15" s="125"/>
      <c r="P15" s="125"/>
    </row>
    <row r="16" spans="1:18" ht="20.100000000000001" customHeight="1" x14ac:dyDescent="0.2">
      <c r="A16" t="s">
        <v>134</v>
      </c>
      <c r="B16"/>
      <c r="C16" s="63"/>
      <c r="D16" s="63"/>
      <c r="E16" s="63"/>
      <c r="F16" s="63"/>
      <c r="G16" s="63"/>
      <c r="H16" s="63"/>
      <c r="I16" s="63"/>
    </row>
    <row r="17" spans="1:9" ht="20.100000000000001" customHeight="1" x14ac:dyDescent="0.2">
      <c r="A17" t="s">
        <v>135</v>
      </c>
      <c r="B17"/>
      <c r="C17" s="63"/>
      <c r="D17" s="63"/>
      <c r="E17" s="63"/>
      <c r="F17" s="63"/>
      <c r="G17" s="63"/>
      <c r="H17" s="63"/>
      <c r="I17" s="63"/>
    </row>
    <row r="18" spans="1:9" ht="20.100000000000001" customHeight="1" x14ac:dyDescent="0.2">
      <c r="A18" t="s">
        <v>433</v>
      </c>
      <c r="B18"/>
      <c r="C18" s="63"/>
      <c r="D18" s="63"/>
      <c r="E18" s="63"/>
      <c r="F18" s="63"/>
      <c r="G18" s="63"/>
      <c r="H18" s="63"/>
      <c r="I18" s="63"/>
    </row>
    <row r="19" spans="1:9" ht="20.100000000000001" customHeight="1" x14ac:dyDescent="0.2">
      <c r="A19" s="2" t="s">
        <v>9</v>
      </c>
      <c r="B19" s="2"/>
      <c r="C19" s="73"/>
      <c r="D19" s="73"/>
      <c r="E19" s="73"/>
      <c r="F19" s="73"/>
      <c r="G19" s="73"/>
      <c r="H19" s="74"/>
      <c r="I19" s="73"/>
    </row>
    <row r="21" spans="1:9" ht="20.100000000000001" customHeight="1" x14ac:dyDescent="0.2">
      <c r="C21" s="18"/>
      <c r="D21" s="18"/>
    </row>
    <row r="25" spans="1:9" ht="20.100000000000001" customHeight="1" x14ac:dyDescent="0.2">
      <c r="A25" s="19"/>
      <c r="B25" s="19"/>
    </row>
    <row r="26" spans="1:9" ht="20.100000000000001" customHeight="1" x14ac:dyDescent="0.2">
      <c r="A26" s="20"/>
      <c r="B26" s="20"/>
      <c r="C26" s="20"/>
      <c r="D26" s="20"/>
      <c r="E26" s="20"/>
      <c r="F26" s="20"/>
      <c r="G26" s="20"/>
    </row>
  </sheetData>
  <hyperlinks>
    <hyperlink ref="A19" location="'Table of Contents'!A1" display="Return to Contents" xr:uid="{59CEE4C4-4D99-4AA2-B085-CB332CFCF18B}"/>
    <hyperlink ref="A14" r:id="rId1" display="OBR (2025) Economic and fiscal outlook – March 2025," xr:uid="{206920B7-4D6E-4017-9931-5A7A67C8134C}"/>
  </hyperlinks>
  <pageMargins left="0.7" right="0.7" top="0.75" bottom="0.75" header="0.3" footer="0.3"/>
  <pageSetup paperSize="9" orientation="portrait"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4E640-776E-48AC-84B2-4D69B7B3F0BC}">
  <dimension ref="A1:T26"/>
  <sheetViews>
    <sheetView showGridLines="0" workbookViewId="0"/>
  </sheetViews>
  <sheetFormatPr defaultColWidth="8.44140625" defaultRowHeight="20.100000000000001" customHeight="1" x14ac:dyDescent="0.2"/>
  <cols>
    <col min="1" max="1" width="21.44140625" style="4" customWidth="1"/>
    <col min="2" max="2" width="17.6640625" style="4" bestFit="1" customWidth="1"/>
    <col min="3" max="3" width="10.21875" style="4" customWidth="1"/>
    <col min="4" max="9" width="8.6640625" style="4" customWidth="1"/>
    <col min="10" max="10" width="7.6640625" style="4" customWidth="1"/>
    <col min="11" max="11" width="8.44140625" style="4" bestFit="1" customWidth="1"/>
    <col min="12" max="16384" width="8.44140625" style="4"/>
  </cols>
  <sheetData>
    <row r="1" spans="1:20" ht="20.100000000000001" customHeight="1" x14ac:dyDescent="0.2">
      <c r="A1" s="3" t="s">
        <v>382</v>
      </c>
      <c r="B1" s="3"/>
      <c r="C1" s="3"/>
      <c r="D1" s="14"/>
      <c r="E1" s="14"/>
      <c r="F1" s="14"/>
      <c r="G1" s="14"/>
      <c r="H1" s="14"/>
      <c r="I1" s="14"/>
    </row>
    <row r="2" spans="1:20" s="5" customFormat="1" ht="20.100000000000001" customHeight="1" x14ac:dyDescent="0.2">
      <c r="A2" s="29" t="s">
        <v>121</v>
      </c>
      <c r="B2" s="29"/>
      <c r="C2" s="29"/>
      <c r="D2" s="78"/>
      <c r="E2" s="78"/>
      <c r="F2" s="78"/>
      <c r="G2" s="78"/>
      <c r="H2" s="78"/>
      <c r="I2" s="78"/>
    </row>
    <row r="3" spans="1:20" s="5" customFormat="1" ht="20.100000000000001" customHeight="1" x14ac:dyDescent="0.2">
      <c r="A3" s="75" t="s">
        <v>117</v>
      </c>
      <c r="B3" s="32" t="s">
        <v>136</v>
      </c>
      <c r="C3" t="s">
        <v>123</v>
      </c>
      <c r="D3" s="40" t="s">
        <v>14</v>
      </c>
      <c r="E3" s="40" t="s">
        <v>15</v>
      </c>
      <c r="F3" s="40" t="s">
        <v>16</v>
      </c>
      <c r="G3" s="40" t="s">
        <v>17</v>
      </c>
      <c r="H3" s="40" t="s">
        <v>18</v>
      </c>
      <c r="I3" s="32" t="s">
        <v>19</v>
      </c>
      <c r="K3" s="29"/>
      <c r="L3" s="29"/>
      <c r="M3" s="29"/>
      <c r="N3" s="29"/>
      <c r="O3" s="29"/>
      <c r="P3" s="29"/>
      <c r="Q3" s="29"/>
      <c r="R3" s="29"/>
    </row>
    <row r="4" spans="1:20" s="5" customFormat="1" ht="20.100000000000001" customHeight="1" x14ac:dyDescent="0.2">
      <c r="A4" s="29" t="s">
        <v>124</v>
      </c>
      <c r="B4" s="29" t="s">
        <v>125</v>
      </c>
      <c r="C4" s="124">
        <v>110.31560169341338</v>
      </c>
      <c r="D4" s="124">
        <v>119.94215820576026</v>
      </c>
      <c r="E4" s="124">
        <v>126.76029430783476</v>
      </c>
      <c r="F4" s="124">
        <v>131.24381121361557</v>
      </c>
      <c r="G4" s="124">
        <v>135.14864334421566</v>
      </c>
      <c r="H4" s="124">
        <v>140.71832433872049</v>
      </c>
      <c r="I4" s="124">
        <v>145.83322416087037</v>
      </c>
      <c r="K4" s="29"/>
      <c r="L4" s="29"/>
      <c r="M4" s="29"/>
      <c r="N4" s="29"/>
      <c r="O4" s="79"/>
      <c r="P4" s="79"/>
      <c r="Q4" s="79"/>
      <c r="R4" s="79"/>
      <c r="S4" s="79"/>
      <c r="T4" s="79"/>
    </row>
    <row r="5" spans="1:20" s="5" customFormat="1" ht="20.100000000000001" customHeight="1" x14ac:dyDescent="0.2">
      <c r="A5" s="29" t="s">
        <v>124</v>
      </c>
      <c r="B5" s="29" t="s">
        <v>126</v>
      </c>
      <c r="C5" s="124">
        <v>110.81312443012565</v>
      </c>
      <c r="D5" s="124">
        <v>118.64512928516811</v>
      </c>
      <c r="E5" s="124">
        <v>125.83096730587631</v>
      </c>
      <c r="F5" s="124">
        <v>133.55424548556175</v>
      </c>
      <c r="G5" s="124">
        <v>140.7085558623175</v>
      </c>
      <c r="H5" s="124">
        <v>148.59029300828783</v>
      </c>
      <c r="I5" s="124">
        <v>156.61232372756797</v>
      </c>
      <c r="K5" s="29"/>
      <c r="L5" s="29"/>
      <c r="M5" s="29"/>
      <c r="N5" s="29"/>
      <c r="O5" s="79"/>
      <c r="P5" s="79"/>
      <c r="Q5" s="79"/>
      <c r="R5" s="79"/>
      <c r="S5" s="79"/>
      <c r="T5" s="79"/>
    </row>
    <row r="6" spans="1:20" s="5" customFormat="1" ht="20.100000000000001" customHeight="1" x14ac:dyDescent="0.2">
      <c r="A6" s="80" t="s">
        <v>127</v>
      </c>
      <c r="B6" s="80" t="s">
        <v>128</v>
      </c>
      <c r="C6" s="126">
        <v>102.08319165816616</v>
      </c>
      <c r="D6" s="65">
        <v>103.4804844912917</v>
      </c>
      <c r="E6" s="65">
        <v>103.95678053572105</v>
      </c>
      <c r="F6" s="65">
        <v>104.83344274434245</v>
      </c>
      <c r="G6" s="65">
        <v>105.60707310438627</v>
      </c>
      <c r="H6" s="65">
        <v>106.43370773357512</v>
      </c>
      <c r="I6" s="126">
        <v>107.17492742453439</v>
      </c>
      <c r="K6" s="29"/>
      <c r="L6" s="29"/>
      <c r="M6" s="29"/>
    </row>
    <row r="7" spans="1:20" s="5" customFormat="1" ht="20.100000000000001" customHeight="1" x14ac:dyDescent="0.2">
      <c r="A7" s="29" t="s">
        <v>127</v>
      </c>
      <c r="B7" s="29" t="s">
        <v>129</v>
      </c>
      <c r="C7" s="124">
        <v>100.23749234583683</v>
      </c>
      <c r="D7" s="124">
        <v>99.951498361000532</v>
      </c>
      <c r="E7" s="124">
        <v>100.0652413135038</v>
      </c>
      <c r="F7" s="124">
        <v>100.46212644704831</v>
      </c>
      <c r="G7" s="124">
        <v>100.92985446361982</v>
      </c>
      <c r="H7" s="124">
        <v>101.41201397889496</v>
      </c>
      <c r="I7" s="124">
        <v>101.92253656650918</v>
      </c>
      <c r="K7" s="29"/>
      <c r="L7" s="29"/>
      <c r="M7" s="29"/>
      <c r="N7" s="29"/>
      <c r="O7" s="79"/>
      <c r="P7" s="79"/>
      <c r="Q7" s="79"/>
      <c r="R7" s="79"/>
      <c r="S7" s="79"/>
      <c r="T7" s="79"/>
    </row>
    <row r="8" spans="1:20" s="5" customFormat="1" ht="20.100000000000001" customHeight="1" x14ac:dyDescent="0.2">
      <c r="A8" s="80" t="s">
        <v>130</v>
      </c>
      <c r="B8" s="80" t="s">
        <v>128</v>
      </c>
      <c r="C8" s="126">
        <v>105.42969544987848</v>
      </c>
      <c r="D8" s="126">
        <v>110.07146931817536</v>
      </c>
      <c r="E8" s="126">
        <v>113.5611530158745</v>
      </c>
      <c r="F8" s="126">
        <v>115.92995209970353</v>
      </c>
      <c r="G8" s="126">
        <v>118.40392315736328</v>
      </c>
      <c r="H8" s="126">
        <v>121.06442886191213</v>
      </c>
      <c r="I8" s="126">
        <v>123.87241802121135</v>
      </c>
      <c r="K8" s="29"/>
      <c r="L8" s="29"/>
      <c r="M8" s="29"/>
      <c r="N8" s="29"/>
      <c r="O8" s="29"/>
      <c r="P8" s="29"/>
      <c r="Q8" s="29"/>
      <c r="R8" s="29"/>
    </row>
    <row r="9" spans="1:20" s="5" customFormat="1" ht="20.100000000000001" customHeight="1" x14ac:dyDescent="0.2">
      <c r="A9" s="29" t="s">
        <v>130</v>
      </c>
      <c r="B9" s="29" t="s">
        <v>129</v>
      </c>
      <c r="C9" s="124">
        <v>105.75260888831215</v>
      </c>
      <c r="D9" s="124">
        <v>111.22296755480299</v>
      </c>
      <c r="E9" s="124">
        <v>114.4102449450135</v>
      </c>
      <c r="F9" s="124">
        <v>117.47954820154317</v>
      </c>
      <c r="G9" s="124">
        <v>120.6810062619723</v>
      </c>
      <c r="H9" s="124">
        <v>124.00669275213923</v>
      </c>
      <c r="I9" s="124">
        <v>127.45849719259709</v>
      </c>
      <c r="K9" s="29"/>
      <c r="L9" s="29"/>
      <c r="M9" s="29"/>
      <c r="N9" s="29"/>
      <c r="O9" s="79"/>
      <c r="P9" s="79"/>
      <c r="Q9" s="79"/>
      <c r="R9" s="79"/>
      <c r="S9" s="79"/>
      <c r="T9" s="79"/>
    </row>
    <row r="10" spans="1:20" s="5" customFormat="1" ht="20.100000000000001" customHeight="1" x14ac:dyDescent="0.2">
      <c r="A10" s="80" t="s">
        <v>131</v>
      </c>
      <c r="B10" s="80" t="s">
        <v>132</v>
      </c>
      <c r="C10" s="126">
        <v>106.93131507331537</v>
      </c>
      <c r="D10" s="126">
        <v>113.16986149284448</v>
      </c>
      <c r="E10" s="126">
        <v>117.12009973959391</v>
      </c>
      <c r="F10" s="126">
        <v>120.38784693357161</v>
      </c>
      <c r="G10" s="126">
        <v>123.67548626436862</v>
      </c>
      <c r="H10" s="126">
        <v>127.249660027891</v>
      </c>
      <c r="I10" s="126">
        <v>130.90675169354219</v>
      </c>
      <c r="K10" s="29"/>
      <c r="L10" s="29"/>
      <c r="M10" s="29"/>
      <c r="N10" s="29"/>
      <c r="O10" s="29"/>
      <c r="P10" s="29"/>
      <c r="Q10" s="29"/>
      <c r="R10" s="29"/>
    </row>
    <row r="11" spans="1:20" s="5" customFormat="1" ht="20.100000000000001" customHeight="1" x14ac:dyDescent="0.2">
      <c r="A11" s="29" t="s">
        <v>131</v>
      </c>
      <c r="B11" s="29" t="s">
        <v>129</v>
      </c>
      <c r="C11" s="124">
        <v>106.00083312853108</v>
      </c>
      <c r="D11" s="124">
        <v>111.16666508239281</v>
      </c>
      <c r="E11" s="124">
        <v>114.48387759644422</v>
      </c>
      <c r="F11" s="124">
        <v>118.02162383392886</v>
      </c>
      <c r="G11" s="124">
        <v>121.80240435777567</v>
      </c>
      <c r="H11" s="124">
        <v>125.7569092889054</v>
      </c>
      <c r="I11" s="124">
        <v>129.90834638164191</v>
      </c>
      <c r="K11" s="29"/>
      <c r="L11" s="29"/>
      <c r="M11" s="29"/>
      <c r="N11" s="29"/>
      <c r="O11" s="79"/>
      <c r="P11" s="79"/>
      <c r="Q11" s="79"/>
      <c r="R11" s="79"/>
      <c r="S11" s="79"/>
      <c r="T11" s="79"/>
    </row>
    <row r="12" spans="1:20" s="5" customFormat="1" ht="20.100000000000001" customHeight="1" x14ac:dyDescent="0.2">
      <c r="A12" s="29" t="s">
        <v>32</v>
      </c>
      <c r="B12" s="29"/>
      <c r="C12" s="29"/>
      <c r="D12" s="77"/>
      <c r="E12" s="77"/>
      <c r="F12" s="77"/>
      <c r="G12" s="77"/>
      <c r="H12" s="77"/>
      <c r="I12" s="77"/>
      <c r="J12" s="77"/>
      <c r="L12" s="29"/>
      <c r="M12" s="29"/>
      <c r="N12" s="29"/>
      <c r="O12" s="29"/>
      <c r="P12" s="29"/>
      <c r="Q12" s="29"/>
      <c r="R12" s="29"/>
      <c r="S12" s="29"/>
    </row>
    <row r="13" spans="1:20" s="5" customFormat="1" ht="20.100000000000001" customHeight="1" x14ac:dyDescent="0.2">
      <c r="A13" s="29" t="s">
        <v>33</v>
      </c>
      <c r="B13" s="29"/>
      <c r="C13" s="29"/>
      <c r="D13" s="77"/>
      <c r="E13" s="77"/>
      <c r="F13" s="77"/>
      <c r="G13" s="77"/>
      <c r="H13" s="77"/>
      <c r="I13" s="77"/>
      <c r="J13" s="77"/>
    </row>
    <row r="14" spans="1:20" s="5" customFormat="1" ht="20.100000000000001" customHeight="1" x14ac:dyDescent="0.2">
      <c r="A14" s="2" t="s">
        <v>421</v>
      </c>
      <c r="B14" s="29"/>
      <c r="C14" s="29"/>
      <c r="D14" s="77"/>
      <c r="E14" s="77"/>
      <c r="F14" s="77"/>
      <c r="G14" s="77"/>
      <c r="H14" s="77"/>
      <c r="I14" s="77"/>
      <c r="J14" s="77"/>
    </row>
    <row r="15" spans="1:20" s="5" customFormat="1" ht="20.100000000000001" customHeight="1" x14ac:dyDescent="0.2">
      <c r="A15" s="29" t="s">
        <v>133</v>
      </c>
      <c r="B15" s="29"/>
      <c r="C15" s="29"/>
      <c r="D15" s="77"/>
      <c r="E15" s="77"/>
      <c r="F15" s="77"/>
      <c r="G15" s="77"/>
      <c r="H15" s="77"/>
      <c r="I15" s="77"/>
      <c r="J15" s="77"/>
    </row>
    <row r="16" spans="1:20" s="5" customFormat="1" ht="20.100000000000001" customHeight="1" x14ac:dyDescent="0.2">
      <c r="A16" s="29" t="s">
        <v>134</v>
      </c>
      <c r="B16" s="29"/>
      <c r="C16" s="29"/>
      <c r="D16" s="77"/>
      <c r="E16" s="77"/>
      <c r="F16" s="77"/>
      <c r="G16" s="77"/>
      <c r="H16" s="77"/>
      <c r="I16" s="77"/>
      <c r="J16" s="77"/>
    </row>
    <row r="17" spans="1:10" s="5" customFormat="1" ht="20.100000000000001" customHeight="1" x14ac:dyDescent="0.2">
      <c r="A17" s="29" t="s">
        <v>135</v>
      </c>
      <c r="B17" s="29"/>
      <c r="C17" s="29"/>
      <c r="D17" s="77"/>
      <c r="E17" s="77"/>
      <c r="F17" s="77"/>
      <c r="G17" s="77"/>
      <c r="H17" s="77"/>
      <c r="I17" s="77"/>
      <c r="J17" s="77"/>
    </row>
    <row r="18" spans="1:10" s="5" customFormat="1" ht="20.100000000000001" customHeight="1" x14ac:dyDescent="0.2">
      <c r="A18" s="29" t="s">
        <v>433</v>
      </c>
      <c r="B18" s="29"/>
      <c r="C18" s="29"/>
      <c r="D18" s="77"/>
      <c r="E18" s="77"/>
      <c r="F18" s="77"/>
      <c r="G18" s="77"/>
      <c r="H18" s="77"/>
      <c r="I18" s="77"/>
      <c r="J18" s="77"/>
    </row>
    <row r="19" spans="1:10" s="5" customFormat="1" ht="20.100000000000001" customHeight="1" x14ac:dyDescent="0.2">
      <c r="A19" s="72" t="s">
        <v>9</v>
      </c>
      <c r="B19" s="72"/>
      <c r="C19" s="72"/>
      <c r="D19" s="81"/>
      <c r="E19" s="81"/>
      <c r="F19" s="81"/>
      <c r="G19" s="81"/>
      <c r="H19" s="81"/>
      <c r="I19" s="82"/>
      <c r="J19" s="81"/>
    </row>
    <row r="20" spans="1:10" s="5" customFormat="1" ht="20.100000000000001" customHeight="1" x14ac:dyDescent="0.2"/>
    <row r="21" spans="1:10" ht="20.100000000000001" customHeight="1" x14ac:dyDescent="0.2">
      <c r="D21" s="18"/>
      <c r="E21" s="18"/>
    </row>
    <row r="25" spans="1:10" ht="20.100000000000001" customHeight="1" x14ac:dyDescent="0.2">
      <c r="A25" s="19"/>
      <c r="B25" s="19"/>
      <c r="C25" s="19"/>
    </row>
    <row r="26" spans="1:10" ht="20.100000000000001" customHeight="1" x14ac:dyDescent="0.2">
      <c r="A26" s="20"/>
      <c r="B26" s="20"/>
      <c r="C26" s="20"/>
      <c r="D26" s="20"/>
      <c r="E26" s="20"/>
      <c r="F26" s="20"/>
      <c r="G26" s="20"/>
      <c r="H26" s="20"/>
    </row>
  </sheetData>
  <hyperlinks>
    <hyperlink ref="A19" location="'Table of Contents'!A1" display="Return to Contents" xr:uid="{CFD09BCA-93D7-42EE-BC99-340CAADC00F0}"/>
    <hyperlink ref="A14" r:id="rId1" display="OBR (2025) Economic and fiscal outlook – March 2025," xr:uid="{5E2D7997-2E94-4FA0-AC49-84C04247750D}"/>
  </hyperlinks>
  <pageMargins left="0.7" right="0.7" top="0.75" bottom="0.75" header="0.3" footer="0.3"/>
  <pageSetup paperSize="9" orientation="portrait"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62DA3-4D01-426C-AAE9-8BB75A0734F5}">
  <dimension ref="A1:G17"/>
  <sheetViews>
    <sheetView showGridLines="0" workbookViewId="0"/>
  </sheetViews>
  <sheetFormatPr defaultColWidth="8.44140625" defaultRowHeight="20.100000000000001" customHeight="1" x14ac:dyDescent="0.2"/>
  <cols>
    <col min="1" max="1" width="33.6640625" style="4" customWidth="1"/>
    <col min="2" max="7" width="8.6640625" style="4" customWidth="1"/>
    <col min="8" max="8" width="8.44140625" style="4"/>
    <col min="9" max="9" width="8.44140625" style="4" bestFit="1" customWidth="1"/>
    <col min="10" max="16384" width="8.44140625" style="4"/>
  </cols>
  <sheetData>
    <row r="1" spans="1:7" ht="20.100000000000001" customHeight="1" x14ac:dyDescent="0.2">
      <c r="A1" s="3" t="s">
        <v>383</v>
      </c>
      <c r="B1" s="3"/>
      <c r="C1" s="14"/>
      <c r="D1" s="14"/>
      <c r="E1" s="14"/>
      <c r="F1" s="14"/>
    </row>
    <row r="2" spans="1:7" s="5" customFormat="1" ht="20.100000000000001" customHeight="1" x14ac:dyDescent="0.2">
      <c r="A2" s="29" t="s">
        <v>137</v>
      </c>
      <c r="B2" s="29"/>
      <c r="C2" s="78"/>
      <c r="D2" s="78"/>
      <c r="E2" s="78"/>
      <c r="F2" s="78"/>
    </row>
    <row r="3" spans="1:7" s="5" customFormat="1" ht="20.100000000000001" customHeight="1" x14ac:dyDescent="0.2">
      <c r="A3" s="75" t="s">
        <v>86</v>
      </c>
      <c r="B3" s="40" t="s">
        <v>15</v>
      </c>
      <c r="C3" s="40" t="s">
        <v>16</v>
      </c>
      <c r="D3" s="40" t="s">
        <v>17</v>
      </c>
      <c r="E3" s="40" t="s">
        <v>18</v>
      </c>
      <c r="F3" s="40" t="s">
        <v>19</v>
      </c>
    </row>
    <row r="4" spans="1:7" s="5" customFormat="1" ht="20.100000000000001" customHeight="1" x14ac:dyDescent="0.2">
      <c r="A4" t="s">
        <v>138</v>
      </c>
      <c r="B4" s="83">
        <v>45.580979787471733</v>
      </c>
      <c r="C4" s="83">
        <v>47.904128628313629</v>
      </c>
      <c r="D4" s="83">
        <v>51.031728428784845</v>
      </c>
      <c r="E4" s="83">
        <v>53.504486809957598</v>
      </c>
      <c r="F4" s="83">
        <v>56.289373874868033</v>
      </c>
    </row>
    <row r="5" spans="1:7" s="5" customFormat="1" ht="20.100000000000001" customHeight="1" x14ac:dyDescent="0.2">
      <c r="A5" t="s">
        <v>139</v>
      </c>
      <c r="B5" s="76">
        <v>16.896936011562502</v>
      </c>
      <c r="C5" s="76">
        <v>17.794534818502143</v>
      </c>
      <c r="D5" s="76">
        <v>18.760532745127421</v>
      </c>
      <c r="E5" s="76">
        <v>19.675798375003069</v>
      </c>
      <c r="F5" s="76">
        <v>20.650724225255544</v>
      </c>
    </row>
    <row r="6" spans="1:7" s="5" customFormat="1" ht="20.100000000000001" customHeight="1" x14ac:dyDescent="0.2">
      <c r="A6" t="s">
        <v>55</v>
      </c>
      <c r="B6" s="29"/>
      <c r="C6" s="77"/>
      <c r="D6" s="77"/>
      <c r="E6" s="77"/>
      <c r="F6" s="77"/>
      <c r="G6" s="77"/>
    </row>
    <row r="7" spans="1:7" s="5" customFormat="1" ht="20.100000000000001" customHeight="1" x14ac:dyDescent="0.2">
      <c r="A7" s="29" t="s">
        <v>307</v>
      </c>
      <c r="B7" s="29"/>
      <c r="C7" s="77"/>
      <c r="D7" s="77"/>
      <c r="E7" s="77"/>
      <c r="F7" s="77"/>
      <c r="G7" s="77"/>
    </row>
    <row r="8" spans="1:7" s="5" customFormat="1" ht="20.100000000000001" customHeight="1" x14ac:dyDescent="0.2">
      <c r="A8" s="29" t="s">
        <v>308</v>
      </c>
      <c r="B8" s="29"/>
      <c r="C8" s="77"/>
      <c r="D8" s="77"/>
      <c r="E8" s="77"/>
      <c r="F8" s="77"/>
      <c r="G8" s="77"/>
    </row>
    <row r="9" spans="1:7" s="5" customFormat="1" ht="20.100000000000001" customHeight="1" x14ac:dyDescent="0.2">
      <c r="A9" s="72" t="s">
        <v>9</v>
      </c>
      <c r="B9" s="72"/>
      <c r="C9" s="81"/>
      <c r="D9" s="81"/>
      <c r="E9" s="82"/>
      <c r="F9" s="82"/>
      <c r="G9" s="81"/>
    </row>
    <row r="10" spans="1:7" s="5" customFormat="1" ht="20.100000000000001" customHeight="1" x14ac:dyDescent="0.2"/>
    <row r="11" spans="1:7" s="5" customFormat="1" ht="20.100000000000001" customHeight="1" x14ac:dyDescent="0.2"/>
    <row r="12" spans="1:7" s="5" customFormat="1" ht="20.100000000000001" customHeight="1" x14ac:dyDescent="0.2"/>
    <row r="13" spans="1:7" s="5" customFormat="1" ht="20.100000000000001" customHeight="1" x14ac:dyDescent="0.2">
      <c r="A13" s="29"/>
    </row>
    <row r="14" spans="1:7" s="5" customFormat="1" ht="20.100000000000001" customHeight="1" x14ac:dyDescent="0.2"/>
    <row r="15" spans="1:7" s="5" customFormat="1" ht="20.100000000000001" customHeight="1" x14ac:dyDescent="0.2"/>
    <row r="16" spans="1:7" s="5" customFormat="1" ht="20.100000000000001" customHeight="1" x14ac:dyDescent="0.2">
      <c r="A16" s="84"/>
      <c r="B16" s="84"/>
      <c r="C16" s="84"/>
      <c r="D16" s="84"/>
    </row>
    <row r="17" s="5" customFormat="1" ht="20.100000000000001" customHeight="1" x14ac:dyDescent="0.2"/>
  </sheetData>
  <phoneticPr fontId="9" type="noConversion"/>
  <hyperlinks>
    <hyperlink ref="A9" location="'Table of Contents'!A1" display="Return to Contents" xr:uid="{5BB8CE47-36ED-4FE9-BBC3-DA4A56690090}"/>
  </hyperlink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BFB0-A110-427E-9084-48125FF2E75F}">
  <dimension ref="A1:G14"/>
  <sheetViews>
    <sheetView showGridLines="0" workbookViewId="0"/>
  </sheetViews>
  <sheetFormatPr defaultColWidth="8.44140625" defaultRowHeight="20.100000000000001" customHeight="1" x14ac:dyDescent="0.2"/>
  <cols>
    <col min="1" max="1" width="74.21875" style="4" customWidth="1"/>
    <col min="2" max="7" width="8.6640625" style="4" customWidth="1"/>
    <col min="8" max="8" width="8.44140625" style="4"/>
    <col min="9" max="9" width="8.44140625" style="4" bestFit="1" customWidth="1"/>
    <col min="10" max="16384" width="8.44140625" style="4"/>
  </cols>
  <sheetData>
    <row r="1" spans="1:7" ht="20.100000000000001" customHeight="1" x14ac:dyDescent="0.2">
      <c r="A1" s="3" t="s">
        <v>384</v>
      </c>
      <c r="B1" s="3"/>
      <c r="C1" s="14"/>
      <c r="D1" s="14"/>
      <c r="E1" s="14"/>
      <c r="F1" s="14"/>
    </row>
    <row r="2" spans="1:7" s="5" customFormat="1" ht="20.100000000000001" customHeight="1" x14ac:dyDescent="0.2">
      <c r="A2" s="29" t="s">
        <v>140</v>
      </c>
      <c r="B2" s="29"/>
      <c r="C2" s="78"/>
      <c r="D2" s="78"/>
      <c r="E2" s="78"/>
      <c r="F2" s="78"/>
    </row>
    <row r="3" spans="1:7" s="5" customFormat="1" ht="20.25" customHeight="1" x14ac:dyDescent="0.2">
      <c r="A3" s="75" t="s">
        <v>86</v>
      </c>
      <c r="B3" s="40" t="s">
        <v>15</v>
      </c>
      <c r="C3" s="40" t="s">
        <v>16</v>
      </c>
      <c r="D3" s="40" t="s">
        <v>17</v>
      </c>
      <c r="E3" s="40" t="s">
        <v>18</v>
      </c>
      <c r="F3" s="40" t="s">
        <v>19</v>
      </c>
    </row>
    <row r="4" spans="1:7" s="5" customFormat="1" ht="20.25" customHeight="1" x14ac:dyDescent="0.2">
      <c r="A4" s="29" t="s">
        <v>141</v>
      </c>
      <c r="B4" s="143">
        <v>34.299130345647427</v>
      </c>
      <c r="C4" s="143">
        <v>35.331832405416208</v>
      </c>
      <c r="D4" s="143">
        <v>37.175401999582391</v>
      </c>
      <c r="E4" s="143">
        <v>36.059247182467516</v>
      </c>
      <c r="F4" s="143">
        <v>34.997681640124938</v>
      </c>
    </row>
    <row r="5" spans="1:7" s="5" customFormat="1" ht="20.100000000000001" customHeight="1" x14ac:dyDescent="0.2">
      <c r="A5" s="29" t="s">
        <v>55</v>
      </c>
      <c r="B5" s="29"/>
      <c r="C5" s="77"/>
      <c r="D5" s="77"/>
      <c r="E5" s="77"/>
      <c r="F5" s="77"/>
      <c r="G5" s="77"/>
    </row>
    <row r="6" spans="1:7" s="5" customFormat="1" ht="20.100000000000001" customHeight="1" x14ac:dyDescent="0.2">
      <c r="A6" s="29" t="s">
        <v>434</v>
      </c>
      <c r="B6" s="29"/>
      <c r="C6" s="77"/>
      <c r="D6" s="77"/>
      <c r="E6" s="77"/>
      <c r="F6" s="77"/>
      <c r="G6" s="77"/>
    </row>
    <row r="7" spans="1:7" s="5" customFormat="1" ht="20.100000000000001" customHeight="1" x14ac:dyDescent="0.2">
      <c r="A7" s="72" t="s">
        <v>9</v>
      </c>
      <c r="B7" s="72"/>
      <c r="C7" s="81"/>
      <c r="D7" s="81"/>
      <c r="E7" s="82"/>
      <c r="F7" s="82"/>
      <c r="G7" s="81"/>
    </row>
    <row r="8" spans="1:7" s="5" customFormat="1" ht="20.100000000000001" customHeight="1" x14ac:dyDescent="0.2"/>
    <row r="13" spans="1:7" ht="20.100000000000001" customHeight="1" x14ac:dyDescent="0.2">
      <c r="A13" s="19"/>
      <c r="B13" s="19"/>
    </row>
    <row r="14" spans="1:7" ht="20.100000000000001" customHeight="1" x14ac:dyDescent="0.2">
      <c r="A14" s="20"/>
      <c r="B14" s="20"/>
      <c r="C14" s="20"/>
      <c r="D14" s="20"/>
    </row>
  </sheetData>
  <hyperlinks>
    <hyperlink ref="A7" location="'Table of Contents'!A1" display="Return to Contents" xr:uid="{DED15F3E-738D-46D4-A1B6-FB580DBD89E7}"/>
  </hyperlinks>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E591-26D4-44C4-B5CC-C5A9A76AE117}">
  <dimension ref="A1:E21"/>
  <sheetViews>
    <sheetView showGridLines="0" workbookViewId="0"/>
  </sheetViews>
  <sheetFormatPr defaultColWidth="8.44140625" defaultRowHeight="20.100000000000001" customHeight="1" x14ac:dyDescent="0.2"/>
  <cols>
    <col min="1" max="1" width="33.6640625" style="4" customWidth="1"/>
    <col min="2" max="5" width="13" style="4" customWidth="1"/>
    <col min="6" max="6" width="8.44140625" style="4"/>
    <col min="7" max="7" width="8.44140625" style="4" bestFit="1" customWidth="1"/>
    <col min="8" max="16384" width="8.44140625" style="4"/>
  </cols>
  <sheetData>
    <row r="1" spans="1:5" ht="20.100000000000001" customHeight="1" x14ac:dyDescent="0.2">
      <c r="A1" s="3" t="s">
        <v>385</v>
      </c>
      <c r="B1" s="3"/>
      <c r="C1" s="14"/>
      <c r="D1" s="14"/>
    </row>
    <row r="2" spans="1:5" s="5" customFormat="1" ht="20.100000000000001" customHeight="1" x14ac:dyDescent="0.2">
      <c r="A2" s="29" t="s">
        <v>108</v>
      </c>
      <c r="B2" s="29"/>
      <c r="C2" s="78"/>
      <c r="D2" s="78"/>
    </row>
    <row r="3" spans="1:5" s="5" customFormat="1" ht="20.25" customHeight="1" x14ac:dyDescent="0.2">
      <c r="A3" s="13" t="s">
        <v>142</v>
      </c>
      <c r="B3" s="32" t="s">
        <v>92</v>
      </c>
      <c r="C3" s="32" t="s">
        <v>68</v>
      </c>
      <c r="D3" s="32" t="s">
        <v>143</v>
      </c>
      <c r="E3" s="32" t="s">
        <v>15</v>
      </c>
    </row>
    <row r="4" spans="1:5" s="5" customFormat="1" ht="20.25" customHeight="1" x14ac:dyDescent="0.2">
      <c r="A4" t="s">
        <v>144</v>
      </c>
      <c r="B4" s="112" t="s">
        <v>145</v>
      </c>
      <c r="C4" s="83">
        <v>28200</v>
      </c>
      <c r="D4" s="83">
        <v>29750</v>
      </c>
      <c r="E4" s="139" t="s">
        <v>23</v>
      </c>
    </row>
    <row r="5" spans="1:5" s="5" customFormat="1" ht="20.25" customHeight="1" x14ac:dyDescent="0.2">
      <c r="A5" t="s">
        <v>146</v>
      </c>
      <c r="B5" s="83">
        <v>28730</v>
      </c>
      <c r="C5" s="87">
        <v>29649.9</v>
      </c>
      <c r="D5" s="83">
        <v>30606.7</v>
      </c>
      <c r="E5" s="76">
        <v>31135.7</v>
      </c>
    </row>
    <row r="6" spans="1:5" s="5" customFormat="1" ht="20.25" customHeight="1" x14ac:dyDescent="0.2">
      <c r="A6" t="s">
        <v>420</v>
      </c>
      <c r="B6" s="76">
        <v>27919</v>
      </c>
      <c r="C6" s="76">
        <v>28833</v>
      </c>
      <c r="D6" s="76">
        <v>29788.400000000001</v>
      </c>
      <c r="E6" s="76">
        <v>30350.1</v>
      </c>
    </row>
    <row r="7" spans="1:5" s="5" customFormat="1" ht="20.100000000000001" customHeight="1" x14ac:dyDescent="0.2">
      <c r="A7" t="s">
        <v>55</v>
      </c>
      <c r="B7" s="29"/>
      <c r="C7" s="77"/>
      <c r="D7" s="77"/>
      <c r="E7" s="77"/>
    </row>
    <row r="8" spans="1:5" s="5" customFormat="1" ht="20.100000000000001" customHeight="1" x14ac:dyDescent="0.2">
      <c r="A8" s="29" t="s">
        <v>422</v>
      </c>
      <c r="B8" s="29"/>
      <c r="C8" s="77"/>
      <c r="D8" s="77"/>
      <c r="E8" s="77"/>
    </row>
    <row r="9" spans="1:5" s="5" customFormat="1" ht="20.100000000000001" customHeight="1" x14ac:dyDescent="0.2">
      <c r="A9" s="29" t="s">
        <v>423</v>
      </c>
      <c r="B9" s="29"/>
      <c r="C9" s="77"/>
      <c r="D9" s="77"/>
      <c r="E9" s="77"/>
    </row>
    <row r="10" spans="1:5" s="5" customFormat="1" ht="20.100000000000001" customHeight="1" x14ac:dyDescent="0.2">
      <c r="A10" s="29" t="s">
        <v>436</v>
      </c>
      <c r="B10" s="29"/>
      <c r="C10" s="77"/>
      <c r="D10" s="77"/>
      <c r="E10" s="77"/>
    </row>
    <row r="11" spans="1:5" s="5" customFormat="1" ht="20.100000000000001" customHeight="1" x14ac:dyDescent="0.2">
      <c r="A11" s="29" t="s">
        <v>435</v>
      </c>
      <c r="B11" s="29"/>
      <c r="C11" s="77"/>
      <c r="D11" s="77"/>
      <c r="E11" s="77"/>
    </row>
    <row r="12" spans="1:5" s="5" customFormat="1" ht="20.100000000000001" customHeight="1" x14ac:dyDescent="0.2">
      <c r="A12" s="29" t="s">
        <v>148</v>
      </c>
      <c r="B12" s="29"/>
      <c r="C12" s="77"/>
      <c r="D12" s="77"/>
      <c r="E12" s="77"/>
    </row>
    <row r="13" spans="1:5" s="5" customFormat="1" ht="20.100000000000001" customHeight="1" x14ac:dyDescent="0.2">
      <c r="A13" s="72" t="s">
        <v>9</v>
      </c>
      <c r="B13" s="72"/>
      <c r="C13" s="81"/>
      <c r="D13" s="82"/>
      <c r="E13" s="81"/>
    </row>
    <row r="14" spans="1:5" s="5" customFormat="1" ht="20.100000000000001" customHeight="1" x14ac:dyDescent="0.2"/>
    <row r="15" spans="1:5" s="5" customFormat="1" ht="20.100000000000001" customHeight="1" x14ac:dyDescent="0.2"/>
    <row r="16" spans="1:5" s="5" customFormat="1" ht="20.100000000000001" customHeight="1" x14ac:dyDescent="0.2"/>
    <row r="17" spans="1:3" s="5" customFormat="1" ht="20.100000000000001" customHeight="1" x14ac:dyDescent="0.2">
      <c r="A17" s="29"/>
    </row>
    <row r="18" spans="1:3" s="5" customFormat="1" ht="20.100000000000001" customHeight="1" x14ac:dyDescent="0.2"/>
    <row r="19" spans="1:3" s="5" customFormat="1" ht="20.100000000000001" customHeight="1" x14ac:dyDescent="0.2"/>
    <row r="20" spans="1:3" s="5" customFormat="1" ht="20.100000000000001" customHeight="1" x14ac:dyDescent="0.2">
      <c r="A20" s="84"/>
      <c r="B20" s="84"/>
      <c r="C20" s="84"/>
    </row>
    <row r="21" spans="1:3" s="5" customFormat="1" ht="20.100000000000001" customHeight="1" x14ac:dyDescent="0.2"/>
  </sheetData>
  <hyperlinks>
    <hyperlink ref="A13" location="'Table of Contents'!A1" display="Return to Contents" xr:uid="{57CF4643-8528-4C92-A1C4-B1ADECBFDCF5}"/>
  </hyperlinks>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C3F2-20BF-4EB9-8D5A-4D07146DF98F}">
  <dimension ref="A1:K19"/>
  <sheetViews>
    <sheetView showGridLines="0" workbookViewId="0"/>
  </sheetViews>
  <sheetFormatPr defaultColWidth="8.44140625" defaultRowHeight="20.100000000000001" customHeight="1" x14ac:dyDescent="0.2"/>
  <cols>
    <col min="1" max="1" width="32.44140625" style="4" customWidth="1"/>
    <col min="2" max="2" width="18.77734375" style="4" customWidth="1"/>
    <col min="3" max="3" width="18.77734375" style="4" bestFit="1" customWidth="1"/>
    <col min="4" max="16384" width="8.44140625" style="4"/>
  </cols>
  <sheetData>
    <row r="1" spans="1:11" ht="20.100000000000001" customHeight="1" x14ac:dyDescent="0.2">
      <c r="A1" s="3" t="s">
        <v>386</v>
      </c>
      <c r="B1" s="14"/>
    </row>
    <row r="2" spans="1:11" ht="20.100000000000001" customHeight="1" x14ac:dyDescent="0.2">
      <c r="A2" t="s">
        <v>109</v>
      </c>
      <c r="B2" s="14"/>
    </row>
    <row r="3" spans="1:11" s="5" customFormat="1" ht="20.25" customHeight="1" x14ac:dyDescent="0.2">
      <c r="A3" s="13" t="s">
        <v>149</v>
      </c>
      <c r="B3" s="32" t="s">
        <v>150</v>
      </c>
      <c r="C3" s="32" t="s">
        <v>151</v>
      </c>
    </row>
    <row r="4" spans="1:11" s="5" customFormat="1" ht="20.25" customHeight="1" x14ac:dyDescent="0.2">
      <c r="A4" s="34" t="s">
        <v>304</v>
      </c>
      <c r="B4" s="38">
        <v>1509588.4961000001</v>
      </c>
      <c r="C4" s="38">
        <v>1527212.3</v>
      </c>
    </row>
    <row r="5" spans="1:11" ht="20.25" customHeight="1" x14ac:dyDescent="0.2">
      <c r="A5" t="s">
        <v>305</v>
      </c>
      <c r="B5" s="15">
        <v>253504.71990000003</v>
      </c>
      <c r="C5" s="38">
        <v>282771.3</v>
      </c>
      <c r="F5" s="5"/>
      <c r="G5" s="5"/>
      <c r="H5" s="5"/>
      <c r="I5" s="5"/>
      <c r="J5" s="5"/>
      <c r="K5" s="5"/>
    </row>
    <row r="6" spans="1:11" ht="20.25" customHeight="1" x14ac:dyDescent="0.2">
      <c r="A6" s="33" t="s">
        <v>306</v>
      </c>
      <c r="B6" s="48">
        <v>1432618.1052000001</v>
      </c>
      <c r="C6" s="48">
        <v>1367711.0400000003</v>
      </c>
      <c r="E6" s="5"/>
      <c r="F6" s="5"/>
      <c r="G6" s="5"/>
      <c r="H6" s="5"/>
      <c r="I6" s="5"/>
      <c r="J6" s="5"/>
      <c r="K6" s="5"/>
    </row>
    <row r="7" spans="1:11" ht="20.25" customHeight="1" x14ac:dyDescent="0.2">
      <c r="A7" s="16" t="s">
        <v>79</v>
      </c>
      <c r="B7" s="17">
        <v>3195711.3212000001</v>
      </c>
      <c r="C7" s="85">
        <v>3177694.6400000006</v>
      </c>
      <c r="E7" s="146"/>
      <c r="F7" s="146"/>
      <c r="G7" s="5"/>
      <c r="H7" s="5"/>
      <c r="I7" s="5"/>
      <c r="J7" s="5"/>
      <c r="K7" s="5"/>
    </row>
    <row r="8" spans="1:11" ht="20.100000000000001" customHeight="1" x14ac:dyDescent="0.2">
      <c r="A8" t="s">
        <v>55</v>
      </c>
      <c r="B8" s="6"/>
      <c r="C8" s="7"/>
    </row>
    <row r="9" spans="1:11" ht="20.100000000000001" customHeight="1" x14ac:dyDescent="0.2">
      <c r="A9" t="s">
        <v>152</v>
      </c>
      <c r="B9" s="6"/>
      <c r="C9" s="7"/>
    </row>
    <row r="10" spans="1:11" ht="20.100000000000001" customHeight="1" x14ac:dyDescent="0.2">
      <c r="A10" s="29" t="s">
        <v>153</v>
      </c>
      <c r="B10" s="6"/>
      <c r="C10" s="7"/>
    </row>
    <row r="11" spans="1:11" ht="20.100000000000001" customHeight="1" x14ac:dyDescent="0.2">
      <c r="A11" t="s">
        <v>154</v>
      </c>
      <c r="B11" s="6"/>
      <c r="C11" s="7"/>
    </row>
    <row r="12" spans="1:11" ht="20.100000000000001" customHeight="1" x14ac:dyDescent="0.2">
      <c r="A12" t="s">
        <v>155</v>
      </c>
      <c r="B12" s="6"/>
      <c r="C12" s="7"/>
    </row>
    <row r="13" spans="1:11" ht="20.100000000000001" customHeight="1" x14ac:dyDescent="0.2">
      <c r="A13" s="72" t="s">
        <v>9</v>
      </c>
    </row>
    <row r="15" spans="1:11" ht="20.100000000000001" customHeight="1" x14ac:dyDescent="0.2">
      <c r="B15" s="25"/>
      <c r="C15" s="25"/>
    </row>
    <row r="16" spans="1:11" ht="20.100000000000001" customHeight="1" x14ac:dyDescent="0.2">
      <c r="B16" s="25"/>
      <c r="C16" s="25"/>
    </row>
    <row r="18" spans="1:2" ht="20.100000000000001" customHeight="1" x14ac:dyDescent="0.2">
      <c r="A18" s="19"/>
    </row>
    <row r="19" spans="1:2" ht="20.100000000000001" customHeight="1" x14ac:dyDescent="0.2">
      <c r="A19" s="20"/>
      <c r="B19" s="20"/>
    </row>
  </sheetData>
  <hyperlinks>
    <hyperlink ref="A13" location="'Table of Contents'!A1" display="Return to Contents" xr:uid="{F522DA0D-D64A-4392-B480-51783F887F37}"/>
  </hyperlink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1DCD-7F84-4749-88D3-B0FA253CE161}">
  <dimension ref="A1:M19"/>
  <sheetViews>
    <sheetView showGridLines="0" workbookViewId="0"/>
  </sheetViews>
  <sheetFormatPr defaultColWidth="8.44140625" defaultRowHeight="20.100000000000001" customHeight="1" x14ac:dyDescent="0.2"/>
  <cols>
    <col min="1" max="1" width="27.33203125" style="4" customWidth="1"/>
    <col min="2" max="4" width="7" style="4" customWidth="1"/>
    <col min="5" max="5" width="21.5546875" style="4" bestFit="1" customWidth="1"/>
    <col min="6" max="16384" width="8.44140625" style="4"/>
  </cols>
  <sheetData>
    <row r="1" spans="1:13" ht="20.100000000000001" customHeight="1" x14ac:dyDescent="0.2">
      <c r="A1" s="3" t="s">
        <v>387</v>
      </c>
      <c r="B1" s="14"/>
    </row>
    <row r="2" spans="1:13" ht="20.100000000000001" customHeight="1" x14ac:dyDescent="0.2">
      <c r="A2" t="s">
        <v>91</v>
      </c>
      <c r="B2" s="14"/>
    </row>
    <row r="3" spans="1:13" s="5" customFormat="1" ht="20.25" customHeight="1" x14ac:dyDescent="0.2">
      <c r="A3" s="13" t="s">
        <v>118</v>
      </c>
      <c r="B3" s="32" t="s">
        <v>156</v>
      </c>
      <c r="C3" s="32" t="s">
        <v>157</v>
      </c>
      <c r="D3" s="32" t="s">
        <v>158</v>
      </c>
      <c r="E3" s="32" t="s">
        <v>159</v>
      </c>
    </row>
    <row r="4" spans="1:13" s="5" customFormat="1" ht="20.25" customHeight="1" x14ac:dyDescent="0.2">
      <c r="A4" s="34" t="s">
        <v>424</v>
      </c>
      <c r="B4" s="38">
        <v>15809.954549772159</v>
      </c>
      <c r="C4" s="38">
        <v>-15485.24</v>
      </c>
      <c r="D4" s="38">
        <v>324.71454977215944</v>
      </c>
      <c r="E4" s="38" t="s">
        <v>23</v>
      </c>
    </row>
    <row r="5" spans="1:13" ht="20.25" customHeight="1" x14ac:dyDescent="0.2">
      <c r="A5" s="34" t="s">
        <v>160</v>
      </c>
      <c r="B5" s="38">
        <v>16210.158969693346</v>
      </c>
      <c r="C5" s="38">
        <v>-15799.317857109785</v>
      </c>
      <c r="D5" s="38">
        <v>410.84111258356097</v>
      </c>
      <c r="E5" s="38">
        <v>86.126562811401527</v>
      </c>
      <c r="G5" s="5"/>
      <c r="H5" s="5"/>
      <c r="I5" s="5"/>
      <c r="J5" s="5"/>
      <c r="K5" s="5"/>
      <c r="L5" s="5"/>
      <c r="M5" s="5"/>
    </row>
    <row r="6" spans="1:13" ht="20.25" customHeight="1" x14ac:dyDescent="0.2">
      <c r="A6" s="34" t="s">
        <v>161</v>
      </c>
      <c r="B6" s="38">
        <v>17356.893222777911</v>
      </c>
      <c r="C6" s="38">
        <v>-16530.20173695869</v>
      </c>
      <c r="D6" s="38">
        <v>826.69148581922127</v>
      </c>
      <c r="E6" s="38">
        <v>501.97693604706183</v>
      </c>
      <c r="G6" s="5"/>
      <c r="H6" s="5"/>
      <c r="I6" s="5"/>
      <c r="J6" s="5"/>
      <c r="K6" s="5"/>
      <c r="L6" s="5"/>
      <c r="M6" s="5"/>
    </row>
    <row r="7" spans="1:13" ht="20.25" customHeight="1" x14ac:dyDescent="0.2">
      <c r="A7" t="s">
        <v>93</v>
      </c>
      <c r="B7" s="15">
        <v>17314.667533485572</v>
      </c>
      <c r="C7" s="15">
        <v>-16527.066299839975</v>
      </c>
      <c r="D7" s="15">
        <v>787.60123364559695</v>
      </c>
      <c r="E7" s="38">
        <v>462.88668387343751</v>
      </c>
      <c r="G7" s="5"/>
      <c r="H7" s="50"/>
      <c r="I7" s="5"/>
      <c r="J7" s="5"/>
      <c r="K7" s="5"/>
      <c r="L7" s="5"/>
      <c r="M7" s="5"/>
    </row>
    <row r="8" spans="1:13" ht="20.25" customHeight="1" x14ac:dyDescent="0.2">
      <c r="A8" s="33" t="s">
        <v>101</v>
      </c>
      <c r="B8" s="48">
        <v>17071.844757289877</v>
      </c>
      <c r="C8" s="48">
        <v>-16467.86256379206</v>
      </c>
      <c r="D8" s="48">
        <v>603.98219349781721</v>
      </c>
      <c r="E8" s="48">
        <v>279.26591017311875</v>
      </c>
    </row>
    <row r="9" spans="1:13" ht="20.25" customHeight="1" x14ac:dyDescent="0.2">
      <c r="A9" s="116" t="s">
        <v>162</v>
      </c>
      <c r="B9" s="117">
        <v>17092.581939196087</v>
      </c>
      <c r="C9" s="117">
        <v>-16362.1973769742</v>
      </c>
      <c r="D9" s="117">
        <v>730.38456222188688</v>
      </c>
      <c r="E9" s="117">
        <v>405.66827889718843</v>
      </c>
    </row>
    <row r="10" spans="1:13" ht="20.100000000000001" customHeight="1" x14ac:dyDescent="0.2">
      <c r="A10" t="s">
        <v>147</v>
      </c>
      <c r="B10" s="6"/>
      <c r="C10" s="7"/>
    </row>
    <row r="11" spans="1:13" ht="20.100000000000001" customHeight="1" x14ac:dyDescent="0.2">
      <c r="A11" t="s">
        <v>33</v>
      </c>
      <c r="B11" s="6"/>
      <c r="C11" s="7"/>
    </row>
    <row r="12" spans="1:13" ht="20.100000000000001" customHeight="1" x14ac:dyDescent="0.2">
      <c r="A12" t="s">
        <v>163</v>
      </c>
      <c r="B12" s="6"/>
      <c r="C12" s="7"/>
    </row>
    <row r="13" spans="1:13" ht="20.100000000000001" customHeight="1" x14ac:dyDescent="0.2">
      <c r="A13" s="72" t="s">
        <v>9</v>
      </c>
    </row>
    <row r="15" spans="1:13" ht="20.100000000000001" customHeight="1" x14ac:dyDescent="0.2">
      <c r="B15" s="25"/>
      <c r="C15" s="25"/>
    </row>
    <row r="16" spans="1:13" ht="20.100000000000001" customHeight="1" x14ac:dyDescent="0.2">
      <c r="B16" s="25"/>
      <c r="C16" s="25"/>
    </row>
    <row r="18" spans="1:2" ht="20.100000000000001" customHeight="1" x14ac:dyDescent="0.2">
      <c r="A18" s="19"/>
    </row>
    <row r="19" spans="1:2" ht="20.100000000000001" customHeight="1" x14ac:dyDescent="0.2">
      <c r="A19" s="20"/>
      <c r="B19" s="20"/>
    </row>
  </sheetData>
  <phoneticPr fontId="9" type="noConversion"/>
  <hyperlinks>
    <hyperlink ref="A13" location="'Table of Contents'!A1" display="Return to Contents" xr:uid="{C1C45846-E199-4AE4-A5CD-CA7A2F4287BF}"/>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97E77"/>
  </sheetPr>
  <dimension ref="A1:A2"/>
  <sheetViews>
    <sheetView showGridLines="0" workbookViewId="0"/>
  </sheetViews>
  <sheetFormatPr defaultColWidth="8.44140625" defaultRowHeight="20.100000000000001" customHeight="1" x14ac:dyDescent="0.2"/>
  <cols>
    <col min="1" max="1" width="18.44140625" style="4" customWidth="1"/>
    <col min="2" max="16384" width="8.44140625" style="4"/>
  </cols>
  <sheetData>
    <row r="1" spans="1:1" ht="20.100000000000001" customHeight="1" x14ac:dyDescent="0.2">
      <c r="A1" s="72" t="s">
        <v>9</v>
      </c>
    </row>
    <row r="2" spans="1:1" ht="20.100000000000001" customHeight="1" x14ac:dyDescent="0.2">
      <c r="A2" s="1"/>
    </row>
  </sheetData>
  <hyperlinks>
    <hyperlink ref="A1" location="'Table of Contents'!A1" display="Return to Contents" xr:uid="{AAC62EB3-6B41-4230-AAE7-EF4FD3C1A7F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F93E2-B004-41E2-AF39-D3934BB0EE30}">
  <dimension ref="A1:M17"/>
  <sheetViews>
    <sheetView showGridLines="0" workbookViewId="0"/>
  </sheetViews>
  <sheetFormatPr defaultColWidth="8.44140625" defaultRowHeight="20.100000000000001" customHeight="1" x14ac:dyDescent="0.2"/>
  <cols>
    <col min="1" max="1" width="27.33203125" style="4" customWidth="1"/>
    <col min="2" max="4" width="7" style="4" customWidth="1"/>
    <col min="5" max="5" width="22.33203125" style="4" bestFit="1" customWidth="1"/>
    <col min="6" max="16384" width="8.44140625" style="4"/>
  </cols>
  <sheetData>
    <row r="1" spans="1:13" ht="20.100000000000001" customHeight="1" x14ac:dyDescent="0.2">
      <c r="A1" s="3" t="s">
        <v>388</v>
      </c>
      <c r="B1" s="14"/>
    </row>
    <row r="2" spans="1:13" ht="20.100000000000001" customHeight="1" x14ac:dyDescent="0.2">
      <c r="A2" t="s">
        <v>109</v>
      </c>
      <c r="B2" s="14"/>
    </row>
    <row r="3" spans="1:13" s="5" customFormat="1" ht="20.100000000000001" customHeight="1" x14ac:dyDescent="0.2">
      <c r="A3" s="118" t="s">
        <v>118</v>
      </c>
      <c r="B3" s="119" t="s">
        <v>156</v>
      </c>
      <c r="C3" s="119" t="s">
        <v>157</v>
      </c>
      <c r="D3" s="119" t="s">
        <v>158</v>
      </c>
      <c r="E3" s="120" t="s">
        <v>164</v>
      </c>
    </row>
    <row r="4" spans="1:13" s="5" customFormat="1" ht="20.100000000000001" customHeight="1" x14ac:dyDescent="0.2">
      <c r="A4" s="34" t="s">
        <v>425</v>
      </c>
      <c r="B4" s="38">
        <v>18844.082446482815</v>
      </c>
      <c r="C4" s="38">
        <v>-17431.935583288232</v>
      </c>
      <c r="D4" s="38">
        <v>1412.1468631945827</v>
      </c>
      <c r="E4" s="38" t="s">
        <v>23</v>
      </c>
    </row>
    <row r="5" spans="1:13" ht="20.100000000000001" customHeight="1" x14ac:dyDescent="0.2">
      <c r="A5" t="s">
        <v>93</v>
      </c>
      <c r="B5" s="15">
        <v>19099.315664327292</v>
      </c>
      <c r="C5" s="15">
        <v>-18388.544637678337</v>
      </c>
      <c r="D5" s="15">
        <v>710.77102664895574</v>
      </c>
      <c r="E5" s="38">
        <v>-701.37583654562695</v>
      </c>
      <c r="G5" s="5"/>
      <c r="H5" s="5"/>
      <c r="I5" s="5"/>
      <c r="J5" s="5"/>
      <c r="K5" s="5"/>
      <c r="L5" s="5"/>
      <c r="M5" s="5"/>
    </row>
    <row r="6" spans="1:13" ht="20.100000000000001" customHeight="1" x14ac:dyDescent="0.2">
      <c r="A6" s="33" t="s">
        <v>101</v>
      </c>
      <c r="B6" s="48">
        <v>18992.29375128663</v>
      </c>
      <c r="C6" s="48">
        <v>-18430.681503489162</v>
      </c>
      <c r="D6" s="48">
        <v>561.61224779746772</v>
      </c>
      <c r="E6" s="48">
        <v>-850.53461539711498</v>
      </c>
      <c r="G6" s="5"/>
      <c r="H6" s="5"/>
      <c r="I6" s="5"/>
      <c r="J6" s="5"/>
      <c r="K6" s="5"/>
      <c r="L6" s="5"/>
      <c r="M6" s="5"/>
    </row>
    <row r="7" spans="1:13" ht="20.100000000000001" customHeight="1" x14ac:dyDescent="0.2">
      <c r="A7" s="16" t="s">
        <v>165</v>
      </c>
      <c r="B7" s="17">
        <v>18940.824092602546</v>
      </c>
      <c r="C7" s="17">
        <v>-17839.108342896408</v>
      </c>
      <c r="D7" s="17">
        <v>1101.715749706138</v>
      </c>
      <c r="E7" s="17">
        <v>-310.43111348844468</v>
      </c>
      <c r="G7" s="5"/>
      <c r="H7" s="50"/>
      <c r="I7" s="5"/>
      <c r="J7" s="5"/>
      <c r="K7" s="5"/>
      <c r="L7" s="5"/>
      <c r="M7" s="5"/>
    </row>
    <row r="8" spans="1:13" ht="20.100000000000001" customHeight="1" x14ac:dyDescent="0.2">
      <c r="A8" t="s">
        <v>147</v>
      </c>
      <c r="B8" s="6"/>
      <c r="C8" s="7"/>
    </row>
    <row r="9" spans="1:13" ht="20.100000000000001" customHeight="1" x14ac:dyDescent="0.2">
      <c r="A9" t="s">
        <v>33</v>
      </c>
      <c r="B9" s="6"/>
      <c r="C9" s="7"/>
    </row>
    <row r="10" spans="1:13" ht="20.100000000000001" customHeight="1" x14ac:dyDescent="0.2">
      <c r="A10" t="s">
        <v>163</v>
      </c>
      <c r="B10" s="6"/>
      <c r="C10" s="6"/>
      <c r="D10" s="6"/>
      <c r="E10" s="6"/>
      <c r="F10" s="6"/>
      <c r="G10" s="6"/>
    </row>
    <row r="11" spans="1:13" ht="20.100000000000001" customHeight="1" x14ac:dyDescent="0.2">
      <c r="A11" s="72" t="s">
        <v>9</v>
      </c>
    </row>
    <row r="13" spans="1:13" ht="20.100000000000001" customHeight="1" x14ac:dyDescent="0.2">
      <c r="B13" s="25"/>
      <c r="C13" s="25"/>
    </row>
    <row r="14" spans="1:13" ht="20.100000000000001" customHeight="1" x14ac:dyDescent="0.2">
      <c r="B14" s="25"/>
      <c r="C14" s="25"/>
    </row>
    <row r="16" spans="1:13" ht="20.100000000000001" customHeight="1" x14ac:dyDescent="0.2">
      <c r="A16" s="19"/>
    </row>
    <row r="17" spans="1:2" ht="20.100000000000001" customHeight="1" x14ac:dyDescent="0.2">
      <c r="A17" s="20"/>
      <c r="B17" s="20"/>
    </row>
  </sheetData>
  <hyperlinks>
    <hyperlink ref="A11" location="'Table of Contents'!A1" display="Return to Contents" xr:uid="{47E343CE-AB30-43CC-9B9D-F0722734EC6E}"/>
  </hyperlinks>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A66B-7979-46B2-AC5D-F9BABDB86E5D}">
  <dimension ref="A1:M16"/>
  <sheetViews>
    <sheetView showGridLines="0" workbookViewId="0"/>
  </sheetViews>
  <sheetFormatPr defaultColWidth="8.44140625" defaultRowHeight="20.100000000000001" customHeight="1" x14ac:dyDescent="0.2"/>
  <cols>
    <col min="1" max="1" width="26.6640625" style="4" customWidth="1"/>
    <col min="2" max="4" width="7" style="4" customWidth="1"/>
    <col min="5" max="5" width="22.33203125" style="4" bestFit="1" customWidth="1"/>
    <col min="6" max="16384" width="8.44140625" style="4"/>
  </cols>
  <sheetData>
    <row r="1" spans="1:13" ht="20.100000000000001" customHeight="1" x14ac:dyDescent="0.2">
      <c r="A1" s="3" t="s">
        <v>389</v>
      </c>
      <c r="B1" s="14"/>
    </row>
    <row r="2" spans="1:13" ht="20.100000000000001" customHeight="1" x14ac:dyDescent="0.2">
      <c r="A2" t="s">
        <v>108</v>
      </c>
      <c r="B2" s="14"/>
    </row>
    <row r="3" spans="1:13" s="5" customFormat="1" ht="20.100000000000001" customHeight="1" x14ac:dyDescent="0.2">
      <c r="A3" s="118" t="s">
        <v>118</v>
      </c>
      <c r="B3" s="119" t="s">
        <v>156</v>
      </c>
      <c r="C3" s="119" t="s">
        <v>157</v>
      </c>
      <c r="D3" s="119" t="s">
        <v>158</v>
      </c>
      <c r="E3" s="120" t="s">
        <v>166</v>
      </c>
    </row>
    <row r="4" spans="1:13" s="5" customFormat="1" ht="20.100000000000001" customHeight="1" x14ac:dyDescent="0.2">
      <c r="A4" s="34" t="s">
        <v>426</v>
      </c>
      <c r="B4" s="38">
        <v>20477.043824688146</v>
      </c>
      <c r="C4" s="38">
        <v>-19639.499794454674</v>
      </c>
      <c r="D4" s="38">
        <v>837.54403023347186</v>
      </c>
      <c r="E4" s="38" t="s">
        <v>23</v>
      </c>
    </row>
    <row r="5" spans="1:13" ht="20.100000000000001" customHeight="1" x14ac:dyDescent="0.2">
      <c r="A5" s="33" t="s">
        <v>101</v>
      </c>
      <c r="B5" s="15">
        <v>20495.176081398709</v>
      </c>
      <c r="C5" s="15">
        <v>-19879.219579764907</v>
      </c>
      <c r="D5" s="15">
        <v>615.95650163380196</v>
      </c>
      <c r="E5" s="38">
        <v>-221.58752859966989</v>
      </c>
      <c r="G5" s="5"/>
      <c r="H5" s="5"/>
      <c r="I5" s="5"/>
      <c r="J5" s="5"/>
      <c r="K5" s="5"/>
      <c r="L5" s="5"/>
      <c r="M5" s="5"/>
    </row>
    <row r="6" spans="1:13" ht="20.100000000000001" customHeight="1" x14ac:dyDescent="0.2">
      <c r="A6" s="16" t="s">
        <v>165</v>
      </c>
      <c r="B6" s="17">
        <v>20279.515939932495</v>
      </c>
      <c r="C6" s="17">
        <v>-19366.742134387834</v>
      </c>
      <c r="D6" s="17">
        <v>912.77380554466072</v>
      </c>
      <c r="E6" s="17">
        <v>75.22977531118886</v>
      </c>
      <c r="G6" s="5"/>
      <c r="H6" s="5"/>
      <c r="I6" s="5"/>
      <c r="J6" s="5"/>
      <c r="K6" s="5"/>
      <c r="L6" s="5"/>
      <c r="M6" s="5"/>
    </row>
    <row r="7" spans="1:13" ht="20.100000000000001" customHeight="1" x14ac:dyDescent="0.2">
      <c r="A7" t="s">
        <v>147</v>
      </c>
      <c r="B7" s="6"/>
      <c r="C7" s="7"/>
      <c r="G7" s="5"/>
      <c r="H7" s="50"/>
      <c r="I7" s="5"/>
      <c r="J7" s="5"/>
      <c r="K7" s="5"/>
      <c r="L7" s="5"/>
      <c r="M7" s="5"/>
    </row>
    <row r="8" spans="1:13" ht="20.100000000000001" customHeight="1" x14ac:dyDescent="0.2">
      <c r="A8" t="s">
        <v>33</v>
      </c>
      <c r="B8" s="6"/>
      <c r="C8" s="7"/>
    </row>
    <row r="9" spans="1:13" ht="20.100000000000001" customHeight="1" x14ac:dyDescent="0.2">
      <c r="A9" t="s">
        <v>163</v>
      </c>
      <c r="B9" s="6"/>
      <c r="C9" s="6"/>
      <c r="D9" s="6"/>
      <c r="E9" s="6"/>
      <c r="F9" s="6"/>
    </row>
    <row r="10" spans="1:13" ht="20.100000000000001" customHeight="1" x14ac:dyDescent="0.2">
      <c r="A10" s="72" t="s">
        <v>9</v>
      </c>
    </row>
    <row r="12" spans="1:13" ht="20.100000000000001" customHeight="1" x14ac:dyDescent="0.2">
      <c r="B12" s="25"/>
      <c r="C12" s="25"/>
    </row>
    <row r="13" spans="1:13" ht="20.100000000000001" customHeight="1" x14ac:dyDescent="0.2">
      <c r="B13" s="25"/>
      <c r="C13" s="25"/>
    </row>
    <row r="15" spans="1:13" ht="20.100000000000001" customHeight="1" x14ac:dyDescent="0.2">
      <c r="A15" s="19"/>
    </row>
    <row r="16" spans="1:13" ht="20.100000000000001" customHeight="1" x14ac:dyDescent="0.2">
      <c r="A16" s="20"/>
      <c r="B16" s="20"/>
    </row>
  </sheetData>
  <hyperlinks>
    <hyperlink ref="A10" location="'Table of Contents'!A1" display="Return to Contents" xr:uid="{CF470494-F1A0-417C-BCE6-1828E8390C5E}"/>
  </hyperlinks>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6F0A3-32B5-41D7-BCF3-1983B340D616}">
  <sheetPr>
    <tabColor rgb="FF397E77"/>
  </sheetPr>
  <dimension ref="A1:A2"/>
  <sheetViews>
    <sheetView showGridLines="0" workbookViewId="0"/>
  </sheetViews>
  <sheetFormatPr defaultColWidth="8.44140625" defaultRowHeight="20.100000000000001" customHeight="1" x14ac:dyDescent="0.2"/>
  <cols>
    <col min="1" max="1" width="18.44140625" style="4" customWidth="1"/>
    <col min="2" max="16384" width="8.44140625" style="4"/>
  </cols>
  <sheetData>
    <row r="1" spans="1:1" ht="20.100000000000001" customHeight="1" x14ac:dyDescent="0.2">
      <c r="A1" s="72" t="s">
        <v>9</v>
      </c>
    </row>
    <row r="2" spans="1:1" ht="20.100000000000001" customHeight="1" x14ac:dyDescent="0.2">
      <c r="A2" s="1"/>
    </row>
  </sheetData>
  <hyperlinks>
    <hyperlink ref="A1" location="'Table of Contents'!A1" display="Return to Contents" xr:uid="{CF8F1987-61E1-4F3E-9E1B-5B2CD02CA67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1152-7F19-4BC3-A105-DA09344C66C7}">
  <dimension ref="A1:U25"/>
  <sheetViews>
    <sheetView showGridLines="0" workbookViewId="0"/>
  </sheetViews>
  <sheetFormatPr defaultColWidth="8.44140625" defaultRowHeight="20.100000000000001" customHeight="1" x14ac:dyDescent="0.2"/>
  <cols>
    <col min="1" max="1" width="39.5546875" style="4" customWidth="1"/>
    <col min="2" max="7" width="8.6640625" style="4" customWidth="1"/>
    <col min="8" max="8" width="10.109375" style="4" bestFit="1" customWidth="1"/>
    <col min="9" max="9" width="8.44140625" style="4" bestFit="1"/>
    <col min="10" max="10" width="8.44140625" style="4" bestFit="1" customWidth="1"/>
    <col min="11" max="11" width="10.6640625" style="4" bestFit="1" customWidth="1"/>
    <col min="12" max="16384" width="8.44140625" style="4"/>
  </cols>
  <sheetData>
    <row r="1" spans="1:21" ht="20.100000000000001" customHeight="1" x14ac:dyDescent="0.2">
      <c r="A1" s="3" t="s">
        <v>390</v>
      </c>
      <c r="B1" s="14"/>
      <c r="C1" s="14"/>
      <c r="D1" s="14"/>
      <c r="E1" s="14"/>
      <c r="F1" s="14"/>
    </row>
    <row r="2" spans="1:21" s="5" customFormat="1" ht="20.100000000000001" customHeight="1" x14ac:dyDescent="0.2">
      <c r="A2" t="s">
        <v>300</v>
      </c>
      <c r="B2" s="78"/>
      <c r="C2" s="78"/>
      <c r="D2" s="78"/>
      <c r="E2" s="78"/>
      <c r="F2" s="78"/>
    </row>
    <row r="3" spans="1:21" s="5" customFormat="1" ht="20.100000000000001" customHeight="1" x14ac:dyDescent="0.2">
      <c r="A3" s="13" t="s">
        <v>86</v>
      </c>
      <c r="B3" s="32" t="s">
        <v>13</v>
      </c>
      <c r="C3" s="32" t="s">
        <v>14</v>
      </c>
      <c r="D3" s="32" t="s">
        <v>15</v>
      </c>
      <c r="E3" s="32" t="s">
        <v>16</v>
      </c>
      <c r="F3" s="32" t="s">
        <v>17</v>
      </c>
      <c r="G3" s="32" t="s">
        <v>18</v>
      </c>
      <c r="H3" s="32" t="s">
        <v>74</v>
      </c>
    </row>
    <row r="4" spans="1:21" s="5" customFormat="1" ht="20.100000000000001" customHeight="1" x14ac:dyDescent="0.2">
      <c r="A4" s="33" t="s">
        <v>93</v>
      </c>
      <c r="B4" s="44">
        <v>3175.3984586472948</v>
      </c>
      <c r="C4" s="44">
        <v>3051.6712706493863</v>
      </c>
      <c r="D4" s="44">
        <v>3535.2829608216457</v>
      </c>
      <c r="E4" s="44">
        <v>3499.5817634420255</v>
      </c>
      <c r="F4" s="44">
        <v>3567.0467344584081</v>
      </c>
      <c r="G4" s="44">
        <v>3878.5343904199353</v>
      </c>
      <c r="H4" s="139" t="s">
        <v>23</v>
      </c>
    </row>
    <row r="5" spans="1:21" s="5" customFormat="1" ht="20.100000000000001" customHeight="1" x14ac:dyDescent="0.2">
      <c r="A5" s="33" t="s">
        <v>294</v>
      </c>
      <c r="B5" s="44">
        <v>0</v>
      </c>
      <c r="C5" s="44">
        <v>0</v>
      </c>
      <c r="D5" s="44">
        <v>-16.804896685821404</v>
      </c>
      <c r="E5" s="44">
        <v>-33.686489943702782</v>
      </c>
      <c r="F5" s="44">
        <v>-39.135804095596541</v>
      </c>
      <c r="G5" s="44">
        <v>-16.346539605975067</v>
      </c>
      <c r="H5" s="139" t="s">
        <v>23</v>
      </c>
    </row>
    <row r="6" spans="1:21" s="5" customFormat="1" ht="20.100000000000001" customHeight="1" x14ac:dyDescent="0.2">
      <c r="A6" t="s">
        <v>167</v>
      </c>
      <c r="B6" s="44">
        <v>0</v>
      </c>
      <c r="C6" s="44">
        <v>0</v>
      </c>
      <c r="D6" s="44">
        <v>41.142246363831873</v>
      </c>
      <c r="E6" s="44">
        <v>45.090921280555449</v>
      </c>
      <c r="F6" s="44">
        <v>40.072939384553138</v>
      </c>
      <c r="G6" s="44">
        <v>39.826299108427975</v>
      </c>
      <c r="H6" s="139" t="s">
        <v>23</v>
      </c>
    </row>
    <row r="7" spans="1:21" s="5" customFormat="1" ht="20.100000000000001" customHeight="1" x14ac:dyDescent="0.2">
      <c r="A7" t="s">
        <v>168</v>
      </c>
      <c r="B7" s="44">
        <v>-19.067363095089604</v>
      </c>
      <c r="C7" s="44">
        <v>-30.736835858622726</v>
      </c>
      <c r="D7" s="44">
        <v>-18.629898688849607</v>
      </c>
      <c r="E7" s="44">
        <v>-2.4194131138033299</v>
      </c>
      <c r="F7" s="44">
        <v>7.4437714445539314</v>
      </c>
      <c r="G7" s="44">
        <v>0.24520928470747094</v>
      </c>
      <c r="H7" s="139" t="s">
        <v>23</v>
      </c>
    </row>
    <row r="8" spans="1:21" s="5" customFormat="1" ht="20.100000000000001" customHeight="1" x14ac:dyDescent="0.2">
      <c r="A8" t="s">
        <v>169</v>
      </c>
      <c r="B8" s="44">
        <v>26.708089709596607</v>
      </c>
      <c r="C8" s="44">
        <v>80.611152543073331</v>
      </c>
      <c r="D8" s="44">
        <v>5.2913940686776186</v>
      </c>
      <c r="E8" s="44">
        <v>10.899072203734249</v>
      </c>
      <c r="F8" s="44">
        <v>11.384118198041051</v>
      </c>
      <c r="G8" s="44">
        <v>-4.344345923101173</v>
      </c>
      <c r="H8" s="139" t="s">
        <v>23</v>
      </c>
    </row>
    <row r="9" spans="1:21" s="5" customFormat="1" ht="20.100000000000001" customHeight="1" x14ac:dyDescent="0.2">
      <c r="A9" t="s">
        <v>170</v>
      </c>
      <c r="B9" s="44">
        <v>-36.721952551801678</v>
      </c>
      <c r="C9" s="44">
        <v>-5.031741716092256</v>
      </c>
      <c r="D9" s="44">
        <v>-5.920220659820643</v>
      </c>
      <c r="E9" s="44">
        <v>-22.683412707715433</v>
      </c>
      <c r="F9" s="44">
        <v>-54.455210381955112</v>
      </c>
      <c r="G9" s="140">
        <v>-30.555091680501846</v>
      </c>
      <c r="H9" s="139" t="s">
        <v>23</v>
      </c>
      <c r="K9" s="50"/>
    </row>
    <row r="10" spans="1:21" s="5" customFormat="1" ht="20.100000000000001" customHeight="1" x14ac:dyDescent="0.2">
      <c r="A10" t="s">
        <v>295</v>
      </c>
      <c r="B10" s="44">
        <v>3146.3172327100001</v>
      </c>
      <c r="C10" s="44">
        <v>3096.5138456177447</v>
      </c>
      <c r="D10" s="44">
        <v>3540.3615852196635</v>
      </c>
      <c r="E10" s="44">
        <v>3496.7824411610936</v>
      </c>
      <c r="F10" s="44">
        <v>3532.3565490080045</v>
      </c>
      <c r="G10" s="42">
        <v>3867.3599216034927</v>
      </c>
      <c r="H10" s="42">
        <v>3810.6583592461939</v>
      </c>
      <c r="K10" s="50"/>
    </row>
    <row r="11" spans="1:21" s="5" customFormat="1" ht="20.100000000000001" customHeight="1" x14ac:dyDescent="0.2">
      <c r="A11" s="16" t="s">
        <v>297</v>
      </c>
      <c r="B11" s="85">
        <v>0</v>
      </c>
      <c r="C11" s="85">
        <v>0</v>
      </c>
      <c r="D11" s="85">
        <v>-153.10878231715924</v>
      </c>
      <c r="E11" s="85">
        <v>-101.10372458703296</v>
      </c>
      <c r="F11" s="85">
        <v>-68.31838144655103</v>
      </c>
      <c r="G11" s="140">
        <v>0</v>
      </c>
      <c r="H11" s="140">
        <v>0</v>
      </c>
      <c r="K11" s="50"/>
    </row>
    <row r="12" spans="1:21" s="5" customFormat="1" ht="20.100000000000001" customHeight="1" x14ac:dyDescent="0.2">
      <c r="A12" s="34" t="s">
        <v>296</v>
      </c>
      <c r="B12" s="44">
        <v>3146.3172327100001</v>
      </c>
      <c r="C12" s="44">
        <v>3096.5138456177447</v>
      </c>
      <c r="D12" s="44">
        <v>3387.2528029025043</v>
      </c>
      <c r="E12" s="44">
        <v>3395.6787165740607</v>
      </c>
      <c r="F12" s="44">
        <v>3464.0381675614535</v>
      </c>
      <c r="G12" s="42">
        <v>3867.3599216034927</v>
      </c>
      <c r="H12" s="42">
        <v>3810.6583592461939</v>
      </c>
    </row>
    <row r="13" spans="1:21" s="5" customFormat="1" ht="20.100000000000001" customHeight="1" x14ac:dyDescent="0.2">
      <c r="A13" s="16" t="s">
        <v>298</v>
      </c>
      <c r="B13" s="85">
        <v>-29.081225937294676</v>
      </c>
      <c r="C13" s="85">
        <v>44.842574968358349</v>
      </c>
      <c r="D13" s="85">
        <v>5.0786243980178369</v>
      </c>
      <c r="E13" s="85">
        <v>-2.7993222809318468</v>
      </c>
      <c r="F13" s="85">
        <v>-34.690185450403533</v>
      </c>
      <c r="G13" s="140">
        <v>-11.174468816442641</v>
      </c>
      <c r="H13" s="139" t="s">
        <v>23</v>
      </c>
      <c r="J13" s="50"/>
      <c r="K13" s="50"/>
      <c r="L13" s="50"/>
      <c r="M13" s="50"/>
      <c r="N13" s="50"/>
      <c r="O13" s="50"/>
      <c r="P13" s="146"/>
      <c r="Q13" s="146"/>
      <c r="R13" s="146"/>
      <c r="S13" s="146"/>
      <c r="T13" s="146"/>
      <c r="U13" s="146"/>
    </row>
    <row r="14" spans="1:21" s="5" customFormat="1" ht="20.100000000000001" customHeight="1" x14ac:dyDescent="0.2">
      <c r="A14" t="s">
        <v>299</v>
      </c>
      <c r="B14" s="140">
        <v>-29.081225937294676</v>
      </c>
      <c r="C14" s="140">
        <v>44.842574968358349</v>
      </c>
      <c r="D14" s="140">
        <v>-148.0301579191414</v>
      </c>
      <c r="E14" s="140">
        <v>-103.9030468679648</v>
      </c>
      <c r="F14" s="140">
        <v>-103.00856689695456</v>
      </c>
      <c r="G14" s="140">
        <v>-11.174468816442641</v>
      </c>
      <c r="H14" s="139" t="s">
        <v>23</v>
      </c>
      <c r="J14" s="50"/>
      <c r="K14" s="50"/>
      <c r="L14" s="50"/>
      <c r="M14" s="50"/>
      <c r="N14" s="50"/>
      <c r="O14" s="50"/>
      <c r="P14" s="146"/>
      <c r="Q14" s="146"/>
      <c r="R14" s="146"/>
      <c r="S14" s="146"/>
      <c r="T14" s="146"/>
      <c r="U14" s="146"/>
    </row>
    <row r="15" spans="1:21" s="5" customFormat="1" ht="20.100000000000001" customHeight="1" x14ac:dyDescent="0.2">
      <c r="A15" t="s">
        <v>32</v>
      </c>
      <c r="B15" s="99"/>
      <c r="C15" s="99"/>
      <c r="D15" s="99"/>
      <c r="E15" s="99"/>
      <c r="F15" s="99"/>
      <c r="G15" s="99"/>
    </row>
    <row r="16" spans="1:21" s="5" customFormat="1" ht="20.100000000000001" customHeight="1" x14ac:dyDescent="0.2">
      <c r="A16" s="2" t="s">
        <v>171</v>
      </c>
      <c r="B16" s="136"/>
      <c r="C16" s="136"/>
      <c r="D16" s="136"/>
      <c r="E16" s="136"/>
      <c r="F16" s="136"/>
      <c r="G16" s="136"/>
    </row>
    <row r="17" spans="1:8" s="5" customFormat="1" ht="20.100000000000001" customHeight="1" x14ac:dyDescent="0.2">
      <c r="A17" t="s">
        <v>99</v>
      </c>
      <c r="B17"/>
      <c r="C17" s="50"/>
    </row>
    <row r="18" spans="1:8" s="5" customFormat="1" ht="20.100000000000001" customHeight="1" x14ac:dyDescent="0.2">
      <c r="A18" s="12" t="s">
        <v>9</v>
      </c>
      <c r="B18" s="81"/>
      <c r="C18" s="81"/>
      <c r="D18" s="81"/>
      <c r="E18" s="81"/>
      <c r="F18" s="82"/>
      <c r="G18" s="81"/>
    </row>
    <row r="19" spans="1:8" s="5" customFormat="1" ht="20.100000000000001" customHeight="1" x14ac:dyDescent="0.2"/>
    <row r="20" spans="1:8" s="5" customFormat="1" ht="20.100000000000001" customHeight="1" x14ac:dyDescent="0.2">
      <c r="B20" s="92"/>
      <c r="C20" s="92"/>
      <c r="D20" s="92"/>
      <c r="E20" s="92"/>
      <c r="F20" s="92"/>
      <c r="G20" s="92"/>
      <c r="H20" s="92"/>
    </row>
    <row r="21" spans="1:8" s="5" customFormat="1" ht="20.100000000000001" customHeight="1" x14ac:dyDescent="0.2"/>
    <row r="22" spans="1:8" ht="20.100000000000001" customHeight="1" x14ac:dyDescent="0.2">
      <c r="B22" s="25"/>
      <c r="C22" s="25"/>
      <c r="D22" s="25"/>
      <c r="E22" s="25"/>
      <c r="F22" s="25"/>
      <c r="G22" s="25"/>
    </row>
    <row r="24" spans="1:8" ht="20.100000000000001" customHeight="1" x14ac:dyDescent="0.2">
      <c r="A24" s="19"/>
    </row>
    <row r="25" spans="1:8" ht="20.100000000000001" customHeight="1" x14ac:dyDescent="0.2">
      <c r="A25" s="20"/>
      <c r="B25" s="20"/>
      <c r="C25" s="20"/>
      <c r="D25" s="20"/>
      <c r="E25" s="20"/>
    </row>
  </sheetData>
  <hyperlinks>
    <hyperlink ref="A18" location="'Table of Contents'!A1" display="Return to Contents" xr:uid="{CF046FA4-534C-49B5-8CC2-54093BF7D439}"/>
    <hyperlink ref="A16" r:id="rId1" xr:uid="{21965A2C-C5A7-4585-A545-9A3AA5B31A1B}"/>
  </hyperlinks>
  <pageMargins left="0.7" right="0.7" top="0.75" bottom="0.75" header="0.3" footer="0.3"/>
  <pageSetup paperSize="9" orientation="portrait"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36ED4-ABD4-475E-BAB6-2BA07056169A}">
  <dimension ref="A1:K24"/>
  <sheetViews>
    <sheetView showGridLines="0" workbookViewId="0"/>
  </sheetViews>
  <sheetFormatPr defaultColWidth="8.44140625" defaultRowHeight="20.100000000000001" customHeight="1" x14ac:dyDescent="0.2"/>
  <cols>
    <col min="1" max="1" width="34" style="4" customWidth="1"/>
    <col min="2" max="8" width="8.6640625" style="4" customWidth="1"/>
    <col min="9" max="9" width="8.44140625" style="4" bestFit="1"/>
    <col min="10" max="10" width="8.44140625" style="4" bestFit="1" customWidth="1"/>
    <col min="11" max="11" width="10.6640625" style="4" bestFit="1" customWidth="1"/>
    <col min="12" max="16384" width="8.44140625" style="4"/>
  </cols>
  <sheetData>
    <row r="1" spans="1:11" ht="20.100000000000001" customHeight="1" x14ac:dyDescent="0.2">
      <c r="A1" s="3" t="s">
        <v>391</v>
      </c>
      <c r="B1" s="14"/>
      <c r="C1" s="14"/>
      <c r="D1" s="14"/>
      <c r="E1" s="14"/>
      <c r="F1" s="14"/>
    </row>
    <row r="2" spans="1:11" s="5" customFormat="1" ht="20.100000000000001" customHeight="1" x14ac:dyDescent="0.2">
      <c r="A2" t="s">
        <v>300</v>
      </c>
      <c r="B2" s="78"/>
      <c r="C2" s="78"/>
      <c r="D2" s="78"/>
      <c r="E2" s="78"/>
      <c r="F2" s="78"/>
    </row>
    <row r="3" spans="1:11" s="5" customFormat="1" ht="20.100000000000001" customHeight="1" x14ac:dyDescent="0.2">
      <c r="A3" s="13" t="s">
        <v>86</v>
      </c>
      <c r="B3" s="32" t="s">
        <v>13</v>
      </c>
      <c r="C3" s="32" t="s">
        <v>14</v>
      </c>
      <c r="D3" s="32" t="s">
        <v>15</v>
      </c>
      <c r="E3" s="32" t="s">
        <v>16</v>
      </c>
      <c r="F3" s="32" t="s">
        <v>17</v>
      </c>
      <c r="G3" s="32" t="s">
        <v>18</v>
      </c>
      <c r="H3" s="32" t="s">
        <v>19</v>
      </c>
    </row>
    <row r="4" spans="1:11" s="5" customFormat="1" ht="20.100000000000001" customHeight="1" x14ac:dyDescent="0.2">
      <c r="A4" s="33" t="s">
        <v>101</v>
      </c>
      <c r="B4" s="44">
        <v>3154.6304892218091</v>
      </c>
      <c r="C4" s="44">
        <v>3098.5111142153737</v>
      </c>
      <c r="D4" s="44">
        <v>3551.144946034678</v>
      </c>
      <c r="E4" s="44">
        <v>3510.1906753142198</v>
      </c>
      <c r="F4" s="44">
        <v>3563.8826352629271</v>
      </c>
      <c r="G4" s="44">
        <v>3861.0722397547297</v>
      </c>
      <c r="H4" s="44">
        <v>3825.4832824468258</v>
      </c>
    </row>
    <row r="5" spans="1:11" s="5" customFormat="1" ht="20.100000000000001" customHeight="1" x14ac:dyDescent="0.2">
      <c r="A5" s="33" t="s">
        <v>294</v>
      </c>
      <c r="B5" s="44">
        <v>0</v>
      </c>
      <c r="C5" s="44">
        <v>0</v>
      </c>
      <c r="D5" s="44">
        <v>-16.804896685821404</v>
      </c>
      <c r="E5" s="44">
        <v>-33.686489943702782</v>
      </c>
      <c r="F5" s="44">
        <v>-39.135804095596541</v>
      </c>
      <c r="G5" s="44">
        <v>-16.346539605975067</v>
      </c>
      <c r="H5" s="44">
        <v>-25.622408424076184</v>
      </c>
    </row>
    <row r="6" spans="1:11" s="5" customFormat="1" ht="20.100000000000001" customHeight="1" x14ac:dyDescent="0.2">
      <c r="A6" t="s">
        <v>167</v>
      </c>
      <c r="B6" s="44">
        <v>0</v>
      </c>
      <c r="C6" s="44">
        <v>0</v>
      </c>
      <c r="D6" s="44">
        <v>4.6320796832992528</v>
      </c>
      <c r="E6" s="44">
        <v>22.620817394837559</v>
      </c>
      <c r="F6" s="44">
        <v>22.113716093800122</v>
      </c>
      <c r="G6" s="44">
        <v>25.040012883453073</v>
      </c>
      <c r="H6" s="44">
        <v>24.054613987484572</v>
      </c>
    </row>
    <row r="7" spans="1:11" s="5" customFormat="1" ht="20.100000000000001" customHeight="1" x14ac:dyDescent="0.2">
      <c r="A7" t="s">
        <v>168</v>
      </c>
      <c r="B7" s="44">
        <v>-8.3132565118089587</v>
      </c>
      <c r="C7" s="44">
        <v>-2.0126324636730715</v>
      </c>
      <c r="D7" s="44">
        <v>-1.4738773515146022</v>
      </c>
      <c r="E7" s="44">
        <v>11.110741193309423</v>
      </c>
      <c r="F7" s="44">
        <v>14.300257595245967</v>
      </c>
      <c r="G7" s="44">
        <v>12.679322829689681</v>
      </c>
      <c r="H7" s="44">
        <v>16.960929839684013</v>
      </c>
    </row>
    <row r="8" spans="1:11" s="5" customFormat="1" ht="20.100000000000001" customHeight="1" x14ac:dyDescent="0.2">
      <c r="A8" t="s">
        <v>169</v>
      </c>
      <c r="B8" s="44">
        <v>0</v>
      </c>
      <c r="C8" s="44">
        <v>0</v>
      </c>
      <c r="D8" s="44">
        <v>0</v>
      </c>
      <c r="E8" s="44">
        <v>0</v>
      </c>
      <c r="F8" s="44">
        <v>0</v>
      </c>
      <c r="G8" s="44">
        <v>0</v>
      </c>
      <c r="H8" s="44">
        <v>0</v>
      </c>
    </row>
    <row r="9" spans="1:11" s="5" customFormat="1" ht="20.100000000000001" customHeight="1" x14ac:dyDescent="0.2">
      <c r="A9" t="s">
        <v>170</v>
      </c>
      <c r="B9" s="44">
        <v>0</v>
      </c>
      <c r="C9" s="44">
        <v>1.5363866044026508E-2</v>
      </c>
      <c r="D9" s="44">
        <v>2.8633335390222783</v>
      </c>
      <c r="E9" s="44">
        <v>-13.453302797570359</v>
      </c>
      <c r="F9" s="44">
        <v>-28.804255848372122</v>
      </c>
      <c r="G9" s="44">
        <v>-15.085114258404701</v>
      </c>
      <c r="H9" s="44">
        <v>-30.21805860372433</v>
      </c>
      <c r="K9" s="50"/>
    </row>
    <row r="10" spans="1:11" s="5" customFormat="1" ht="20.100000000000001" customHeight="1" x14ac:dyDescent="0.2">
      <c r="A10" t="s">
        <v>295</v>
      </c>
      <c r="B10" s="44">
        <v>3146.3172327100001</v>
      </c>
      <c r="C10" s="44">
        <v>3096.5138456177447</v>
      </c>
      <c r="D10" s="44">
        <v>3540.3615852196635</v>
      </c>
      <c r="E10" s="44">
        <v>3496.7824411610936</v>
      </c>
      <c r="F10" s="44">
        <v>3532.3565490080045</v>
      </c>
      <c r="G10" s="44">
        <v>3867.3599216034927</v>
      </c>
      <c r="H10" s="44">
        <v>3810.6583592461939</v>
      </c>
      <c r="K10" s="50"/>
    </row>
    <row r="11" spans="1:11" s="5" customFormat="1" ht="20.100000000000001" customHeight="1" x14ac:dyDescent="0.2">
      <c r="A11" s="16" t="s">
        <v>297</v>
      </c>
      <c r="B11" s="85">
        <v>0</v>
      </c>
      <c r="C11" s="85">
        <v>0</v>
      </c>
      <c r="D11" s="85">
        <v>-153.10878231715924</v>
      </c>
      <c r="E11" s="85">
        <v>-101.10372458703296</v>
      </c>
      <c r="F11" s="85">
        <v>-68.31838144655103</v>
      </c>
      <c r="G11" s="85">
        <v>0</v>
      </c>
      <c r="H11" s="85">
        <v>0</v>
      </c>
      <c r="K11" s="50"/>
    </row>
    <row r="12" spans="1:11" s="5" customFormat="1" ht="20.100000000000001" customHeight="1" x14ac:dyDescent="0.2">
      <c r="A12" s="34" t="s">
        <v>296</v>
      </c>
      <c r="B12" s="44">
        <v>3146.3172327100001</v>
      </c>
      <c r="C12" s="44">
        <v>3096.5138456177447</v>
      </c>
      <c r="D12" s="44">
        <v>3387.2528029025043</v>
      </c>
      <c r="E12" s="44">
        <v>3395.6787165740607</v>
      </c>
      <c r="F12" s="44">
        <v>3464.0381675614535</v>
      </c>
      <c r="G12" s="44">
        <v>3867.3599216034927</v>
      </c>
      <c r="H12" s="44">
        <v>3810.6583592461939</v>
      </c>
    </row>
    <row r="13" spans="1:11" s="5" customFormat="1" ht="20.100000000000001" customHeight="1" x14ac:dyDescent="0.2">
      <c r="A13" s="16" t="s">
        <v>358</v>
      </c>
      <c r="B13" s="85">
        <v>-8.3132565118089587</v>
      </c>
      <c r="C13" s="85">
        <v>-1.997268597629045</v>
      </c>
      <c r="D13" s="85">
        <v>-10.783360815014476</v>
      </c>
      <c r="E13" s="85">
        <v>-13.408234153126159</v>
      </c>
      <c r="F13" s="85">
        <v>-31.526086254922575</v>
      </c>
      <c r="G13" s="85">
        <v>6.2876818487629862</v>
      </c>
      <c r="H13" s="85">
        <v>-14.824923200631929</v>
      </c>
    </row>
    <row r="14" spans="1:11" s="5" customFormat="1" ht="20.100000000000001" customHeight="1" x14ac:dyDescent="0.2">
      <c r="A14" t="s">
        <v>357</v>
      </c>
      <c r="B14" s="44">
        <v>-8.3132565118089587</v>
      </c>
      <c r="C14" s="44">
        <v>-1.997268597629045</v>
      </c>
      <c r="D14" s="44">
        <v>-163.89214313217371</v>
      </c>
      <c r="E14" s="44">
        <v>-114.51195874015912</v>
      </c>
      <c r="F14" s="44">
        <v>-99.844467701473604</v>
      </c>
      <c r="G14" s="44">
        <v>6.2876818487629862</v>
      </c>
      <c r="H14" s="44">
        <v>-14.824923200631929</v>
      </c>
    </row>
    <row r="15" spans="1:11" s="5" customFormat="1" ht="20.100000000000001" customHeight="1" x14ac:dyDescent="0.2">
      <c r="A15" t="s">
        <v>32</v>
      </c>
      <c r="B15" s="99"/>
      <c r="C15" s="99"/>
      <c r="D15" s="99"/>
      <c r="E15" s="99"/>
      <c r="F15" s="99"/>
      <c r="G15" s="99"/>
    </row>
    <row r="16" spans="1:11" s="5" customFormat="1" ht="20.100000000000001" customHeight="1" x14ac:dyDescent="0.2">
      <c r="A16" s="2" t="s">
        <v>171</v>
      </c>
      <c r="B16" s="136"/>
      <c r="C16" s="136"/>
      <c r="D16" s="136"/>
      <c r="E16" s="136"/>
      <c r="F16" s="136"/>
      <c r="G16" s="136"/>
    </row>
    <row r="17" spans="1:8" s="5" customFormat="1" ht="20.100000000000001" customHeight="1" x14ac:dyDescent="0.2">
      <c r="A17" s="12" t="s">
        <v>9</v>
      </c>
      <c r="B17" s="81"/>
      <c r="C17" s="81"/>
      <c r="D17" s="81"/>
      <c r="E17" s="81"/>
      <c r="F17" s="82"/>
      <c r="G17" s="81"/>
    </row>
    <row r="18" spans="1:8" s="5" customFormat="1" ht="20.100000000000001" customHeight="1" x14ac:dyDescent="0.2"/>
    <row r="19" spans="1:8" s="5" customFormat="1" ht="20.100000000000001" customHeight="1" x14ac:dyDescent="0.2">
      <c r="B19" s="92"/>
      <c r="C19" s="92"/>
      <c r="D19" s="92"/>
      <c r="E19" s="92"/>
      <c r="F19" s="92"/>
      <c r="G19" s="92"/>
      <c r="H19" s="92"/>
    </row>
    <row r="20" spans="1:8" s="5" customFormat="1" ht="20.100000000000001" customHeight="1" x14ac:dyDescent="0.2"/>
    <row r="21" spans="1:8" ht="20.100000000000001" customHeight="1" x14ac:dyDescent="0.2">
      <c r="B21" s="25"/>
      <c r="C21" s="25"/>
      <c r="D21" s="25"/>
      <c r="E21" s="25"/>
      <c r="F21" s="25"/>
      <c r="G21" s="25"/>
    </row>
    <row r="23" spans="1:8" ht="20.100000000000001" customHeight="1" x14ac:dyDescent="0.2">
      <c r="A23" s="19"/>
    </row>
    <row r="24" spans="1:8" ht="20.100000000000001" customHeight="1" x14ac:dyDescent="0.2">
      <c r="A24" s="20"/>
      <c r="B24" s="20"/>
      <c r="C24" s="20"/>
      <c r="D24" s="20"/>
      <c r="E24" s="20"/>
    </row>
  </sheetData>
  <hyperlinks>
    <hyperlink ref="A17" location="'Table of Contents'!A1" display="Return to Contents" xr:uid="{076ACBB2-747D-4DFA-8A90-6897A2507BC8}"/>
    <hyperlink ref="A16" r:id="rId1" xr:uid="{545D2635-7911-44AD-8B28-7B471D57DC32}"/>
  </hyperlinks>
  <pageMargins left="0.7" right="0.7" top="0.75" bottom="0.75" header="0.3" footer="0.3"/>
  <pageSetup paperSize="9" orientation="portrait"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D495E-1303-4A1F-8AED-763934CB8364}">
  <dimension ref="A1:F26"/>
  <sheetViews>
    <sheetView showGridLines="0" workbookViewId="0"/>
  </sheetViews>
  <sheetFormatPr defaultColWidth="8.44140625" defaultRowHeight="20.100000000000001" customHeight="1" x14ac:dyDescent="0.2"/>
  <cols>
    <col min="1" max="1" width="17.88671875" style="4" customWidth="1"/>
    <col min="2" max="2" width="17.6640625" style="4" customWidth="1"/>
    <col min="3" max="3" width="19.6640625" style="4" bestFit="1" customWidth="1"/>
    <col min="4" max="4" width="11.6640625" style="4" customWidth="1"/>
    <col min="5" max="5" width="17.6640625" style="4" customWidth="1"/>
    <col min="6" max="6" width="11.6640625" style="4" customWidth="1"/>
    <col min="7" max="7" width="8.44140625" style="4"/>
    <col min="8" max="8" width="8.44140625" style="4" bestFit="1" customWidth="1"/>
    <col min="9" max="16384" width="8.44140625" style="4"/>
  </cols>
  <sheetData>
    <row r="1" spans="1:6" ht="20.100000000000001" customHeight="1" x14ac:dyDescent="0.2">
      <c r="A1" s="3" t="s">
        <v>392</v>
      </c>
      <c r="B1" s="14"/>
      <c r="C1" s="14"/>
      <c r="D1" s="14"/>
      <c r="E1" s="14"/>
    </row>
    <row r="2" spans="1:6" s="5" customFormat="1" ht="20.100000000000001" customHeight="1" x14ac:dyDescent="0.2">
      <c r="A2" s="29" t="s">
        <v>172</v>
      </c>
      <c r="B2" s="78"/>
      <c r="C2" s="78"/>
      <c r="D2" s="78"/>
      <c r="E2" s="78"/>
    </row>
    <row r="3" spans="1:6" s="5" customFormat="1" ht="31.5" x14ac:dyDescent="0.2">
      <c r="A3" s="75" t="s">
        <v>173</v>
      </c>
      <c r="B3" s="36" t="s">
        <v>174</v>
      </c>
      <c r="C3" s="36" t="s">
        <v>175</v>
      </c>
      <c r="D3" s="36" t="s">
        <v>176</v>
      </c>
      <c r="E3" s="36" t="s">
        <v>177</v>
      </c>
      <c r="F3" s="36" t="s">
        <v>178</v>
      </c>
    </row>
    <row r="4" spans="1:6" s="5" customFormat="1" ht="20.100000000000001" customHeight="1" x14ac:dyDescent="0.2">
      <c r="A4" s="29" t="s">
        <v>179</v>
      </c>
      <c r="B4" s="93">
        <v>49.8</v>
      </c>
      <c r="C4" s="93">
        <v>51.099999999999994</v>
      </c>
      <c r="D4" s="87">
        <v>51000</v>
      </c>
      <c r="E4" s="93">
        <v>52.4</v>
      </c>
      <c r="F4" s="87">
        <v>95000</v>
      </c>
    </row>
    <row r="5" spans="1:6" s="5" customFormat="1" ht="20.100000000000001" customHeight="1" x14ac:dyDescent="0.2">
      <c r="A5" s="29" t="s">
        <v>180</v>
      </c>
      <c r="B5" s="93">
        <v>49.8</v>
      </c>
      <c r="C5" s="93">
        <v>51.099999999999994</v>
      </c>
      <c r="D5" s="87">
        <v>51000</v>
      </c>
      <c r="E5" s="93">
        <v>52.4</v>
      </c>
      <c r="F5" s="87">
        <v>100000</v>
      </c>
    </row>
    <row r="6" spans="1:6" s="5" customFormat="1" ht="20.100000000000001" customHeight="1" x14ac:dyDescent="0.2">
      <c r="A6" s="29" t="s">
        <v>181</v>
      </c>
      <c r="B6" s="93">
        <v>49.8</v>
      </c>
      <c r="C6" s="93">
        <v>54.5</v>
      </c>
      <c r="D6" s="87">
        <v>51000</v>
      </c>
      <c r="E6" s="93">
        <v>55.9</v>
      </c>
      <c r="F6" s="87">
        <v>100000</v>
      </c>
    </row>
    <row r="7" spans="1:6" s="5" customFormat="1" ht="20.100000000000001" customHeight="1" x14ac:dyDescent="0.2">
      <c r="A7" s="29" t="s">
        <v>182</v>
      </c>
      <c r="B7" s="93">
        <v>49.8</v>
      </c>
      <c r="C7" s="93">
        <v>55.4</v>
      </c>
      <c r="D7" s="87">
        <v>51000</v>
      </c>
      <c r="E7" s="93">
        <v>56.8</v>
      </c>
      <c r="F7" s="87">
        <v>100000</v>
      </c>
    </row>
    <row r="8" spans="1:6" s="5" customFormat="1" ht="20.100000000000001" customHeight="1" x14ac:dyDescent="0.2">
      <c r="A8" t="s">
        <v>301</v>
      </c>
      <c r="B8" s="93">
        <v>48.1</v>
      </c>
      <c r="C8" s="93">
        <v>53.500000000000007</v>
      </c>
      <c r="D8" s="87">
        <v>51000</v>
      </c>
      <c r="E8" s="93">
        <v>54.800000000000011</v>
      </c>
      <c r="F8" s="87">
        <v>100000</v>
      </c>
    </row>
    <row r="9" spans="1:6" s="5" customFormat="1" ht="20.100000000000001" customHeight="1" x14ac:dyDescent="0.2">
      <c r="A9" s="29" t="s">
        <v>183</v>
      </c>
      <c r="B9" s="93">
        <v>49.2</v>
      </c>
      <c r="C9" s="93">
        <v>54.70000000000001</v>
      </c>
      <c r="D9" s="87">
        <v>51000</v>
      </c>
      <c r="E9" s="93">
        <v>56.100000000000009</v>
      </c>
      <c r="F9" s="87">
        <v>100000</v>
      </c>
    </row>
    <row r="10" spans="1:6" s="5" customFormat="1" ht="20.100000000000001" customHeight="1" x14ac:dyDescent="0.2">
      <c r="A10" s="29" t="s">
        <v>184</v>
      </c>
      <c r="B10" s="93">
        <v>50.2</v>
      </c>
      <c r="C10" s="93">
        <v>55.800000000000011</v>
      </c>
      <c r="D10" s="87">
        <v>51000</v>
      </c>
      <c r="E10" s="93">
        <v>57.199999999999996</v>
      </c>
      <c r="F10" s="87">
        <v>100000</v>
      </c>
    </row>
    <row r="11" spans="1:6" s="5" customFormat="1" ht="20.100000000000001" customHeight="1" x14ac:dyDescent="0.2">
      <c r="A11" s="29" t="s">
        <v>185</v>
      </c>
      <c r="B11" s="93">
        <v>48.5</v>
      </c>
      <c r="C11" s="93">
        <v>53.900000000000006</v>
      </c>
      <c r="D11" s="87">
        <v>51000</v>
      </c>
      <c r="E11" s="93">
        <v>55.300000000000004</v>
      </c>
      <c r="F11" s="87">
        <v>100000</v>
      </c>
    </row>
    <row r="12" spans="1:6" s="5" customFormat="1" ht="20.100000000000001" customHeight="1" x14ac:dyDescent="0.2">
      <c r="A12" s="29" t="s">
        <v>186</v>
      </c>
      <c r="B12" s="93">
        <v>49.5</v>
      </c>
      <c r="C12" s="93">
        <v>55.000000000000007</v>
      </c>
      <c r="D12" s="87">
        <v>51000</v>
      </c>
      <c r="E12" s="93">
        <v>56.399999999999991</v>
      </c>
      <c r="F12" s="87">
        <v>100000</v>
      </c>
    </row>
    <row r="13" spans="1:6" s="5" customFormat="1" ht="20.100000000000001" customHeight="1" x14ac:dyDescent="0.2">
      <c r="A13" s="29" t="s">
        <v>32</v>
      </c>
      <c r="B13" s="91"/>
      <c r="C13" s="91"/>
      <c r="D13" s="91"/>
      <c r="E13" s="91"/>
      <c r="F13" s="94"/>
    </row>
    <row r="14" spans="1:6" s="5" customFormat="1" ht="20.100000000000001" customHeight="1" x14ac:dyDescent="0.2">
      <c r="A14" s="29" t="s">
        <v>33</v>
      </c>
      <c r="B14" s="91"/>
      <c r="C14" s="91"/>
      <c r="D14" s="91"/>
      <c r="E14" s="91"/>
      <c r="F14" s="94"/>
    </row>
    <row r="15" spans="1:6" s="5" customFormat="1" ht="20.100000000000001" customHeight="1" x14ac:dyDescent="0.2">
      <c r="A15" s="29" t="s">
        <v>187</v>
      </c>
      <c r="B15" s="91"/>
      <c r="C15" s="91"/>
      <c r="D15" s="91"/>
      <c r="E15" s="91"/>
      <c r="F15" s="94"/>
    </row>
    <row r="16" spans="1:6" s="5" customFormat="1" ht="20.100000000000001" customHeight="1" x14ac:dyDescent="0.2">
      <c r="A16" s="72" t="s">
        <v>302</v>
      </c>
      <c r="B16" s="29"/>
    </row>
    <row r="17" spans="1:6" s="5" customFormat="1" ht="20.100000000000001" customHeight="1" x14ac:dyDescent="0.2">
      <c r="A17" s="29" t="s">
        <v>371</v>
      </c>
      <c r="B17" s="29"/>
    </row>
    <row r="18" spans="1:6" s="5" customFormat="1" ht="20.100000000000001" customHeight="1" x14ac:dyDescent="0.2">
      <c r="A18" t="s">
        <v>303</v>
      </c>
      <c r="B18"/>
    </row>
    <row r="19" spans="1:6" s="5" customFormat="1" ht="20.100000000000001" customHeight="1" x14ac:dyDescent="0.2">
      <c r="A19" s="72" t="s">
        <v>9</v>
      </c>
      <c r="B19" s="81"/>
      <c r="C19" s="81"/>
      <c r="D19" s="81"/>
      <c r="E19" s="82"/>
      <c r="F19" s="81"/>
    </row>
    <row r="21" spans="1:6" ht="20.100000000000001" customHeight="1" x14ac:dyDescent="0.2">
      <c r="B21" s="18"/>
    </row>
    <row r="25" spans="1:6" ht="20.100000000000001" customHeight="1" x14ac:dyDescent="0.2">
      <c r="A25" s="19"/>
    </row>
    <row r="26" spans="1:6" ht="20.100000000000001" customHeight="1" x14ac:dyDescent="0.2">
      <c r="A26" s="20"/>
      <c r="B26" s="20"/>
      <c r="C26" s="20"/>
      <c r="D26" s="20"/>
    </row>
  </sheetData>
  <hyperlinks>
    <hyperlink ref="A19" location="'Table of Contents'!A1" display="Return to Contents" xr:uid="{4A2151DA-84F3-4C64-B290-C6F9C17F2340}"/>
    <hyperlink ref="A16" r:id="rId1" display="Scottish Government (2024) Non-domestic rates income statistics." xr:uid="{9347EF48-FE7D-412A-AABD-948B222E4E81}"/>
  </hyperlinks>
  <pageMargins left="0.7" right="0.7" top="0.75" bottom="0.75" header="0.3" footer="0.3"/>
  <pageSetup paperSize="9" orientation="portrait"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FD5C-C69A-4C76-A4F9-FBFF339BEF54}">
  <dimension ref="A1:H53"/>
  <sheetViews>
    <sheetView showGridLines="0" workbookViewId="0"/>
  </sheetViews>
  <sheetFormatPr defaultColWidth="8.44140625" defaultRowHeight="20.100000000000001" customHeight="1" x14ac:dyDescent="0.2"/>
  <cols>
    <col min="1" max="1" width="62.6640625" style="4" customWidth="1"/>
    <col min="2" max="2" width="10.21875" style="4" bestFit="1" customWidth="1"/>
    <col min="3" max="3" width="10.21875" style="4" customWidth="1"/>
    <col min="4" max="8" width="8.6640625" style="4" customWidth="1"/>
    <col min="9" max="9" width="8.44140625" style="4"/>
    <col min="10" max="10" width="8.44140625" style="4" bestFit="1" customWidth="1"/>
    <col min="11" max="16384" width="8.44140625" style="4"/>
  </cols>
  <sheetData>
    <row r="1" spans="1:8" ht="20.100000000000001" customHeight="1" x14ac:dyDescent="0.2">
      <c r="A1" s="3" t="s">
        <v>393</v>
      </c>
      <c r="B1" s="14"/>
      <c r="C1" s="14"/>
      <c r="D1" s="14"/>
      <c r="E1" s="14"/>
      <c r="F1" s="14"/>
    </row>
    <row r="2" spans="1:8" s="5" customFormat="1" ht="20.100000000000001" customHeight="1" x14ac:dyDescent="0.2">
      <c r="A2" t="s">
        <v>373</v>
      </c>
      <c r="B2" s="78"/>
      <c r="C2" s="78"/>
      <c r="D2" s="78"/>
      <c r="E2" s="78"/>
      <c r="F2" s="78"/>
    </row>
    <row r="3" spans="1:8" s="5" customFormat="1" ht="20.100000000000001" customHeight="1" x14ac:dyDescent="0.2">
      <c r="A3" s="13" t="s">
        <v>86</v>
      </c>
      <c r="B3" s="32" t="s">
        <v>68</v>
      </c>
      <c r="C3" s="32" t="s">
        <v>143</v>
      </c>
      <c r="D3" s="32" t="s">
        <v>15</v>
      </c>
      <c r="E3" s="32" t="s">
        <v>16</v>
      </c>
      <c r="F3" s="32" t="s">
        <v>17</v>
      </c>
      <c r="G3" s="32" t="s">
        <v>18</v>
      </c>
      <c r="H3" s="32" t="s">
        <v>19</v>
      </c>
    </row>
    <row r="4" spans="1:8" s="5" customFormat="1" ht="20.100000000000001" customHeight="1" x14ac:dyDescent="0.2">
      <c r="A4" t="s">
        <v>188</v>
      </c>
      <c r="B4" s="95">
        <f>SUM(B5:B29)</f>
        <v>-684.30253689000006</v>
      </c>
      <c r="C4" s="95">
        <f t="shared" ref="C4:H4" si="0">SUM(C5:C29)</f>
        <v>-688.41516237372878</v>
      </c>
      <c r="D4" s="95">
        <f t="shared" si="0"/>
        <v>-850.27079138772626</v>
      </c>
      <c r="E4" s="95">
        <f t="shared" si="0"/>
        <v>-810.46822047893806</v>
      </c>
      <c r="F4" s="95">
        <f t="shared" si="0"/>
        <v>-794.3543256463704</v>
      </c>
      <c r="G4" s="95">
        <f t="shared" si="0"/>
        <v>-749.85441188218363</v>
      </c>
      <c r="H4" s="95">
        <f t="shared" si="0"/>
        <v>-774.24768041787354</v>
      </c>
    </row>
    <row r="5" spans="1:8" s="5" customFormat="1" ht="20.100000000000001" customHeight="1" x14ac:dyDescent="0.2">
      <c r="A5" t="s">
        <v>189</v>
      </c>
      <c r="B5" s="95">
        <v>-27.237286000000001</v>
      </c>
      <c r="C5" s="95">
        <v>-18.579668000000002</v>
      </c>
      <c r="D5" s="95">
        <v>-20.0925122497346</v>
      </c>
      <c r="E5" s="95">
        <v>-20.299621271601701</v>
      </c>
      <c r="F5" s="95">
        <v>-20.606568934248301</v>
      </c>
      <c r="G5" s="95">
        <v>-22.002069566311398</v>
      </c>
      <c r="H5" s="95">
        <v>-22.156882472181401</v>
      </c>
    </row>
    <row r="6" spans="1:8" s="5" customFormat="1" ht="20.100000000000001" customHeight="1" x14ac:dyDescent="0.2">
      <c r="A6" t="s">
        <v>190</v>
      </c>
      <c r="B6" s="95">
        <v>-0.98957200000000001</v>
      </c>
      <c r="C6" s="95">
        <v>-0.444158</v>
      </c>
      <c r="D6" s="95">
        <v>-0.495770008217361</v>
      </c>
      <c r="E6" s="95">
        <v>-0.50088029209808005</v>
      </c>
      <c r="F6" s="95">
        <v>-0.50845403117764998</v>
      </c>
      <c r="G6" s="95">
        <v>-0.54288712502008096</v>
      </c>
      <c r="H6" s="95">
        <v>-0.546707035375808</v>
      </c>
    </row>
    <row r="7" spans="1:8" s="5" customFormat="1" ht="20.100000000000001" customHeight="1" x14ac:dyDescent="0.2">
      <c r="A7" t="s">
        <v>191</v>
      </c>
      <c r="B7" s="95">
        <v>-221.56086364000001</v>
      </c>
      <c r="C7" s="95">
        <v>-223.830579</v>
      </c>
      <c r="D7" s="95">
        <v>-232.92871279723801</v>
      </c>
      <c r="E7" s="95">
        <v>-235.329688706702</v>
      </c>
      <c r="F7" s="95">
        <v>-238.88807518758199</v>
      </c>
      <c r="G7" s="95">
        <v>-255.06585136081799</v>
      </c>
      <c r="H7" s="95">
        <v>-256.86056824044499</v>
      </c>
    </row>
    <row r="8" spans="1:8" s="5" customFormat="1" ht="20.100000000000001" customHeight="1" x14ac:dyDescent="0.2">
      <c r="A8" t="s">
        <v>192</v>
      </c>
      <c r="B8" s="95">
        <v>-11.430681999999999</v>
      </c>
      <c r="C8" s="95">
        <v>-11.507948000000001</v>
      </c>
      <c r="D8" s="95">
        <v>-12.368533617694</v>
      </c>
      <c r="E8" s="95">
        <v>-12.496025634005999</v>
      </c>
      <c r="F8" s="95">
        <v>-12.6849762459119</v>
      </c>
      <c r="G8" s="95">
        <v>-13.5440174781209</v>
      </c>
      <c r="H8" s="95">
        <v>-13.639317090578899</v>
      </c>
    </row>
    <row r="9" spans="1:8" s="5" customFormat="1" ht="20.100000000000001" customHeight="1" x14ac:dyDescent="0.2">
      <c r="A9" t="s">
        <v>193</v>
      </c>
      <c r="B9" s="95">
        <v>-72.363000029999995</v>
      </c>
      <c r="C9" s="95">
        <v>-72.919584</v>
      </c>
      <c r="D9" s="95">
        <v>-73.042388694246796</v>
      </c>
      <c r="E9" s="95">
        <v>-73.795292934855496</v>
      </c>
      <c r="F9" s="95">
        <v>-74.911140978402798</v>
      </c>
      <c r="G9" s="95">
        <v>-79.984209906932307</v>
      </c>
      <c r="H9" s="95">
        <v>-80.547001871665003</v>
      </c>
    </row>
    <row r="10" spans="1:8" s="5" customFormat="1" ht="20.100000000000001" customHeight="1" x14ac:dyDescent="0.2">
      <c r="A10" t="s">
        <v>194</v>
      </c>
      <c r="B10" s="95">
        <v>-0.78609600000000002</v>
      </c>
      <c r="C10" s="95">
        <v>-0.92419799999999996</v>
      </c>
      <c r="D10" s="95">
        <v>-0.87338253082740303</v>
      </c>
      <c r="E10" s="95">
        <v>-0.882385158245382</v>
      </c>
      <c r="F10" s="95">
        <v>-0.89572757770501399</v>
      </c>
      <c r="G10" s="95">
        <v>-0.95638728310440602</v>
      </c>
      <c r="H10" s="95">
        <v>-0.96311669980715298</v>
      </c>
    </row>
    <row r="11" spans="1:8" s="5" customFormat="1" ht="20.100000000000001" customHeight="1" x14ac:dyDescent="0.2">
      <c r="A11" t="s">
        <v>195</v>
      </c>
      <c r="B11" s="95">
        <v>-0.432504</v>
      </c>
      <c r="C11" s="95">
        <v>-0.29625200000000002</v>
      </c>
      <c r="D11" s="95" t="s">
        <v>23</v>
      </c>
      <c r="E11" s="95" t="s">
        <v>23</v>
      </c>
      <c r="F11" s="95" t="s">
        <v>23</v>
      </c>
      <c r="G11" s="95" t="s">
        <v>23</v>
      </c>
      <c r="H11" s="95" t="s">
        <v>23</v>
      </c>
    </row>
    <row r="12" spans="1:8" s="5" customFormat="1" ht="20.100000000000001" customHeight="1" x14ac:dyDescent="0.2">
      <c r="A12" t="s">
        <v>196</v>
      </c>
      <c r="B12" s="95">
        <v>-8.5778730000000003</v>
      </c>
      <c r="C12" s="95">
        <v>-3.6073019999999998</v>
      </c>
      <c r="D12" s="95">
        <v>-3.7314741739029298</v>
      </c>
      <c r="E12" s="95">
        <v>-3.7699373564394998</v>
      </c>
      <c r="F12" s="95">
        <v>-3.82694203866486</v>
      </c>
      <c r="G12" s="95">
        <v>-4.0861069705303503</v>
      </c>
      <c r="H12" s="95">
        <v>-4.1148579974233899</v>
      </c>
    </row>
    <row r="13" spans="1:8" s="5" customFormat="1" ht="20.100000000000001" customHeight="1" x14ac:dyDescent="0.2">
      <c r="A13" t="s">
        <v>309</v>
      </c>
      <c r="B13" s="95">
        <v>-12.92300187</v>
      </c>
      <c r="C13" s="95">
        <v>-3.5380820000000002</v>
      </c>
      <c r="D13" s="95" t="s">
        <v>23</v>
      </c>
      <c r="E13" s="95" t="s">
        <v>23</v>
      </c>
      <c r="F13" s="95" t="s">
        <v>23</v>
      </c>
      <c r="G13" s="95" t="s">
        <v>23</v>
      </c>
      <c r="H13" s="95" t="s">
        <v>23</v>
      </c>
    </row>
    <row r="14" spans="1:8" s="5" customFormat="1" ht="20.100000000000001" customHeight="1" x14ac:dyDescent="0.2">
      <c r="A14" t="s">
        <v>315</v>
      </c>
      <c r="B14" s="95" t="s">
        <v>23</v>
      </c>
      <c r="C14" s="95">
        <v>-23.026476373728908</v>
      </c>
      <c r="D14" s="95" t="s">
        <v>23</v>
      </c>
      <c r="E14" s="95" t="s">
        <v>23</v>
      </c>
      <c r="F14" s="95" t="s">
        <v>23</v>
      </c>
      <c r="G14" s="95" t="s">
        <v>23</v>
      </c>
      <c r="H14" s="95" t="s">
        <v>23</v>
      </c>
    </row>
    <row r="15" spans="1:8" s="5" customFormat="1" ht="20.100000000000001" customHeight="1" x14ac:dyDescent="0.2">
      <c r="A15" t="s">
        <v>198</v>
      </c>
      <c r="B15" s="95">
        <v>-4.8169832499999998</v>
      </c>
      <c r="C15" s="95">
        <v>-4.9673699999999998</v>
      </c>
      <c r="D15" s="95" t="s">
        <v>23</v>
      </c>
      <c r="E15" s="95" t="s">
        <v>23</v>
      </c>
      <c r="F15" s="95" t="s">
        <v>23</v>
      </c>
      <c r="G15" s="95" t="s">
        <v>23</v>
      </c>
      <c r="H15" s="95" t="s">
        <v>23</v>
      </c>
    </row>
    <row r="16" spans="1:8" s="5" customFormat="1" ht="20.100000000000001" customHeight="1" x14ac:dyDescent="0.2">
      <c r="A16" t="s">
        <v>199</v>
      </c>
      <c r="B16" s="95">
        <v>-0.75178860000000003</v>
      </c>
      <c r="C16" s="95">
        <v>-0.92881999999999998</v>
      </c>
      <c r="D16" s="95">
        <v>-1.10107431439654</v>
      </c>
      <c r="E16" s="95">
        <v>-1.11242393665499</v>
      </c>
      <c r="F16" s="95">
        <v>-1.12924473949952</v>
      </c>
      <c r="G16" s="95">
        <v>-1.20571849661813</v>
      </c>
      <c r="H16" s="95">
        <v>-1.214202279635</v>
      </c>
    </row>
    <row r="17" spans="1:8" s="5" customFormat="1" ht="20.100000000000001" customHeight="1" x14ac:dyDescent="0.2">
      <c r="A17" t="s">
        <v>200</v>
      </c>
      <c r="B17" s="95">
        <v>-5.1243999999999998E-2</v>
      </c>
      <c r="C17" s="95">
        <v>-0.13311500000000001</v>
      </c>
      <c r="D17" s="95">
        <v>-0.14984876926172</v>
      </c>
      <c r="E17" s="95">
        <v>-0.15139337611048301</v>
      </c>
      <c r="F17" s="95">
        <v>-0.153682573643557</v>
      </c>
      <c r="G17" s="95">
        <v>-0.16409013490914101</v>
      </c>
      <c r="H17" s="95">
        <v>-0.165244720414533</v>
      </c>
    </row>
    <row r="18" spans="1:8" s="5" customFormat="1" ht="20.100000000000001" customHeight="1" x14ac:dyDescent="0.2">
      <c r="A18" t="s">
        <v>201</v>
      </c>
      <c r="B18" s="95">
        <v>-5.1009419999999999</v>
      </c>
      <c r="C18" s="95">
        <v>-7.0371889999999997</v>
      </c>
      <c r="D18" s="95">
        <v>-13.357259284213081</v>
      </c>
      <c r="E18" s="95">
        <v>-15.768709557964383</v>
      </c>
      <c r="F18" s="95">
        <v>-17.239680068163988</v>
      </c>
      <c r="G18" s="95">
        <v>-18.101987009682169</v>
      </c>
      <c r="H18" s="95">
        <v>-18.300181647561836</v>
      </c>
    </row>
    <row r="19" spans="1:8" s="5" customFormat="1" ht="20.100000000000001" customHeight="1" x14ac:dyDescent="0.2">
      <c r="A19" t="s">
        <v>202</v>
      </c>
      <c r="B19" s="95">
        <v>-0.87663000000000002</v>
      </c>
      <c r="C19" s="95" t="s">
        <v>23</v>
      </c>
      <c r="D19" s="95" t="s">
        <v>23</v>
      </c>
      <c r="E19" s="95" t="s">
        <v>23</v>
      </c>
      <c r="F19" s="95" t="s">
        <v>23</v>
      </c>
      <c r="G19" s="95" t="s">
        <v>23</v>
      </c>
      <c r="H19" s="95" t="s">
        <v>23</v>
      </c>
    </row>
    <row r="20" spans="1:8" s="5" customFormat="1" ht="20.100000000000001" customHeight="1" x14ac:dyDescent="0.2">
      <c r="A20" t="s">
        <v>203</v>
      </c>
      <c r="B20" s="95">
        <v>-30.445830560000001</v>
      </c>
      <c r="C20" s="95">
        <v>-30.192039000000001</v>
      </c>
      <c r="D20" s="95">
        <v>-30.182108473067998</v>
      </c>
      <c r="E20" s="95">
        <v>-30.4932187456935</v>
      </c>
      <c r="F20" s="95">
        <v>-30.954302334166801</v>
      </c>
      <c r="G20" s="95">
        <v>-33.0505634152927</v>
      </c>
      <c r="H20" s="95">
        <v>-33.283116709769999</v>
      </c>
    </row>
    <row r="21" spans="1:8" s="5" customFormat="1" ht="20.100000000000001" customHeight="1" x14ac:dyDescent="0.2">
      <c r="A21" t="s">
        <v>204</v>
      </c>
      <c r="B21" s="95">
        <v>-10.155429</v>
      </c>
      <c r="C21" s="95">
        <v>-10.758895000000001</v>
      </c>
      <c r="D21" s="95">
        <v>-13.177585489076501</v>
      </c>
      <c r="E21" s="95">
        <v>-13.3134170270789</v>
      </c>
      <c r="F21" s="95">
        <v>-13.514727297040301</v>
      </c>
      <c r="G21" s="95">
        <v>-14.4299602281197</v>
      </c>
      <c r="H21" s="95">
        <v>-14.531493589232401</v>
      </c>
    </row>
    <row r="22" spans="1:8" s="5" customFormat="1" ht="20.100000000000001" customHeight="1" x14ac:dyDescent="0.2">
      <c r="A22" t="s">
        <v>313</v>
      </c>
      <c r="B22" s="95" t="s">
        <v>23</v>
      </c>
      <c r="C22" s="95" t="s">
        <v>23</v>
      </c>
      <c r="D22" s="95">
        <v>-7.9586079527363989</v>
      </c>
      <c r="E22" s="95">
        <v>-8.5050851862475145</v>
      </c>
      <c r="F22" s="95">
        <v>-9.0899287781255858</v>
      </c>
      <c r="G22" s="95" t="s">
        <v>23</v>
      </c>
      <c r="H22" s="95" t="s">
        <v>23</v>
      </c>
    </row>
    <row r="23" spans="1:8" s="5" customFormat="1" ht="20.100000000000001" customHeight="1" x14ac:dyDescent="0.2">
      <c r="A23" t="s">
        <v>314</v>
      </c>
      <c r="B23" s="95" t="s">
        <v>23</v>
      </c>
      <c r="C23" s="95" t="s">
        <v>23</v>
      </c>
      <c r="D23" s="95">
        <v>-35.874304252100771</v>
      </c>
      <c r="E23" s="95">
        <v>-37.784483131253666</v>
      </c>
      <c r="F23" s="95">
        <v>-39.208121880304994</v>
      </c>
      <c r="G23" s="95" t="s">
        <v>23</v>
      </c>
      <c r="H23" s="95" t="s">
        <v>23</v>
      </c>
    </row>
    <row r="24" spans="1:8" s="5" customFormat="1" ht="20.100000000000001" customHeight="1" x14ac:dyDescent="0.2">
      <c r="A24" t="s">
        <v>311</v>
      </c>
      <c r="B24" s="95" t="s">
        <v>23</v>
      </c>
      <c r="C24" s="95" t="s">
        <v>23</v>
      </c>
      <c r="D24" s="95">
        <v>-104.50175187340001</v>
      </c>
      <c r="E24" s="95">
        <v>-44.964640498150004</v>
      </c>
      <c r="F24" s="95">
        <v>-12.644904538599999</v>
      </c>
      <c r="G24" s="95" t="s">
        <v>23</v>
      </c>
      <c r="H24" s="95" t="s">
        <v>23</v>
      </c>
    </row>
    <row r="25" spans="1:8" s="5" customFormat="1" ht="20.100000000000001" customHeight="1" x14ac:dyDescent="0.2">
      <c r="A25" t="s">
        <v>205</v>
      </c>
      <c r="B25" s="95">
        <v>-1.14394957</v>
      </c>
      <c r="C25" s="95">
        <v>-1.1404540000000001</v>
      </c>
      <c r="D25" s="95">
        <v>-1.16038773167939</v>
      </c>
      <c r="E25" s="95">
        <v>-1.24461284286901</v>
      </c>
      <c r="F25" s="95">
        <v>-1.33163136397381</v>
      </c>
      <c r="G25" s="95">
        <v>-1.3490658853268001</v>
      </c>
      <c r="H25" s="95">
        <v>-1.44380234752598</v>
      </c>
    </row>
    <row r="26" spans="1:8" s="5" customFormat="1" ht="20.100000000000001" customHeight="1" x14ac:dyDescent="0.2">
      <c r="A26" t="s">
        <v>206</v>
      </c>
      <c r="B26" s="95">
        <v>-250.54807267000001</v>
      </c>
      <c r="C26" s="95">
        <v>-254.80784399999999</v>
      </c>
      <c r="D26" s="95">
        <v>-258.10743514067502</v>
      </c>
      <c r="E26" s="95">
        <v>-276.84180024132098</v>
      </c>
      <c r="F26" s="95">
        <v>-296.19750926763697</v>
      </c>
      <c r="G26" s="95">
        <v>-300.07550579110398</v>
      </c>
      <c r="H26" s="95">
        <v>-321.14793236454301</v>
      </c>
    </row>
    <row r="27" spans="1:8" s="5" customFormat="1" ht="20.100000000000001" customHeight="1" x14ac:dyDescent="0.2">
      <c r="A27" t="s">
        <v>310</v>
      </c>
      <c r="B27" s="95">
        <v>-19.413713699999999</v>
      </c>
      <c r="C27" s="95">
        <v>-15.11187</v>
      </c>
      <c r="D27" s="95" t="s">
        <v>23</v>
      </c>
      <c r="E27" s="95" t="s">
        <v>23</v>
      </c>
      <c r="F27" s="95" t="s">
        <v>23</v>
      </c>
      <c r="G27" s="95" t="s">
        <v>23</v>
      </c>
      <c r="H27" s="95" t="s">
        <v>23</v>
      </c>
    </row>
    <row r="28" spans="1:8" s="5" customFormat="1" ht="20.100000000000001" customHeight="1" x14ac:dyDescent="0.2">
      <c r="A28" t="s">
        <v>312</v>
      </c>
      <c r="B28" s="95" t="s">
        <v>23</v>
      </c>
      <c r="C28" s="95" t="s">
        <v>23</v>
      </c>
      <c r="D28" s="95">
        <v>-36.331301329960695</v>
      </c>
      <c r="E28" s="95">
        <v>-28.328399858555652</v>
      </c>
      <c r="F28" s="95">
        <v>-15.608619487407719</v>
      </c>
      <c r="G28" s="95" t="s">
        <v>23</v>
      </c>
      <c r="H28" s="95" t="s">
        <v>23</v>
      </c>
    </row>
    <row r="29" spans="1:8" s="5" customFormat="1" ht="20.100000000000001" customHeight="1" x14ac:dyDescent="0.2">
      <c r="A29" t="s">
        <v>207</v>
      </c>
      <c r="B29" s="95">
        <v>-4.6970749999999999</v>
      </c>
      <c r="C29" s="95">
        <v>-4.6633190000000004</v>
      </c>
      <c r="D29" s="95">
        <v>-4.83635270529693</v>
      </c>
      <c r="E29" s="95">
        <v>-4.8862047230908701</v>
      </c>
      <c r="F29" s="95">
        <v>-4.9600883241146603</v>
      </c>
      <c r="G29" s="95">
        <v>-5.2959912302936303</v>
      </c>
      <c r="H29" s="95">
        <v>-5.3332553517142403</v>
      </c>
    </row>
    <row r="30" spans="1:8" s="5" customFormat="1" ht="20.100000000000001" customHeight="1" x14ac:dyDescent="0.2">
      <c r="A30" s="16" t="s">
        <v>320</v>
      </c>
      <c r="B30" s="85">
        <v>-40.185685769999999</v>
      </c>
      <c r="C30" s="85">
        <v>-46.289870000000001</v>
      </c>
      <c r="D30" s="85">
        <v>-45.14687587297577</v>
      </c>
      <c r="E30" s="85">
        <v>-45.740544258743249</v>
      </c>
      <c r="F30" s="85">
        <v>-46.553267447159193</v>
      </c>
      <c r="G30" s="85">
        <v>-49.576749737602427</v>
      </c>
      <c r="H30" s="85">
        <v>-50.07693661563961</v>
      </c>
    </row>
    <row r="31" spans="1:8" s="5" customFormat="1" ht="20.100000000000001" customHeight="1" x14ac:dyDescent="0.2">
      <c r="A31" t="s">
        <v>208</v>
      </c>
      <c r="B31" s="95">
        <v>-25.663785990000001</v>
      </c>
      <c r="C31" s="95">
        <v>-25.804542000000001</v>
      </c>
      <c r="D31" s="95">
        <v>-26.337046850655302</v>
      </c>
      <c r="E31" s="95">
        <v>-26.6085231072982</v>
      </c>
      <c r="F31" s="95">
        <v>-27.0108667700189</v>
      </c>
      <c r="G31" s="95">
        <v>-28.8400738432784</v>
      </c>
      <c r="H31" s="95">
        <v>-29.043000919012201</v>
      </c>
    </row>
    <row r="32" spans="1:8" s="5" customFormat="1" ht="20.100000000000001" customHeight="1" x14ac:dyDescent="0.2">
      <c r="A32" t="s">
        <v>209</v>
      </c>
      <c r="B32" s="95">
        <v>-6.6312999999999997E-2</v>
      </c>
      <c r="C32" s="95">
        <v>-5.9242790000000003</v>
      </c>
      <c r="D32" s="95">
        <v>-3.8146963842034798</v>
      </c>
      <c r="E32" s="95">
        <v>-3.8540174022540299</v>
      </c>
      <c r="F32" s="95">
        <v>-3.9122934467965802</v>
      </c>
      <c r="G32" s="95">
        <v>-4.1772384745322402</v>
      </c>
      <c r="H32" s="95">
        <v>-4.2066307289656404</v>
      </c>
    </row>
    <row r="33" spans="1:8" s="5" customFormat="1" ht="20.100000000000001" customHeight="1" x14ac:dyDescent="0.2">
      <c r="A33" t="s">
        <v>210</v>
      </c>
      <c r="B33" s="95">
        <v>-2.3892440499999998</v>
      </c>
      <c r="C33" s="95">
        <v>-2.2864849999999999</v>
      </c>
      <c r="D33" s="95">
        <v>-2.0602652621101898</v>
      </c>
      <c r="E33" s="95">
        <v>-2.2098067179908201</v>
      </c>
      <c r="F33" s="95">
        <v>-2.3643078655796099</v>
      </c>
      <c r="G33" s="95">
        <v>-2.39526281083148</v>
      </c>
      <c r="H33" s="95">
        <v>-2.56346714184567</v>
      </c>
    </row>
    <row r="34" spans="1:8" s="5" customFormat="1" ht="20.100000000000001" customHeight="1" x14ac:dyDescent="0.2">
      <c r="A34" t="s">
        <v>211</v>
      </c>
      <c r="B34" s="95">
        <v>-12.066342730000001</v>
      </c>
      <c r="C34" s="95">
        <v>-12.274564</v>
      </c>
      <c r="D34" s="95">
        <v>-12.9348673760068</v>
      </c>
      <c r="E34" s="95">
        <v>-13.068197031200199</v>
      </c>
      <c r="F34" s="95">
        <v>-13.265799364764099</v>
      </c>
      <c r="G34" s="95">
        <v>-14.1641746089603</v>
      </c>
      <c r="H34" s="95">
        <v>-14.2638378258161</v>
      </c>
    </row>
    <row r="35" spans="1:8" s="5" customFormat="1" ht="20.100000000000001" customHeight="1" x14ac:dyDescent="0.2">
      <c r="A35" s="16" t="s">
        <v>321</v>
      </c>
      <c r="B35" s="85" t="s">
        <v>23</v>
      </c>
      <c r="C35" s="85" t="s">
        <v>23</v>
      </c>
      <c r="D35" s="85">
        <v>31.5571830910385</v>
      </c>
      <c r="E35" s="85">
        <v>18.478884087173899</v>
      </c>
      <c r="F35" s="85">
        <v>8.2331932378875194</v>
      </c>
      <c r="G35" s="85" t="s">
        <v>23</v>
      </c>
      <c r="H35" s="85" t="s">
        <v>23</v>
      </c>
    </row>
    <row r="36" spans="1:8" s="5" customFormat="1" ht="20.100000000000001" customHeight="1" x14ac:dyDescent="0.2">
      <c r="A36" s="16" t="s">
        <v>212</v>
      </c>
      <c r="B36" s="85">
        <f>SUM(B4,B30,B35)</f>
        <v>-724.48822266000002</v>
      </c>
      <c r="C36" s="85">
        <f t="shared" ref="C36:H36" si="1">SUM(C4,C30,C35)</f>
        <v>-734.70503237372873</v>
      </c>
      <c r="D36" s="85">
        <f t="shared" si="1"/>
        <v>-863.86048416966355</v>
      </c>
      <c r="E36" s="85">
        <f t="shared" si="1"/>
        <v>-837.72988065050743</v>
      </c>
      <c r="F36" s="85">
        <f t="shared" si="1"/>
        <v>-832.67439985564215</v>
      </c>
      <c r="G36" s="85">
        <f t="shared" si="1"/>
        <v>-799.43116161978605</v>
      </c>
      <c r="H36" s="85">
        <f t="shared" si="1"/>
        <v>-824.32461703351316</v>
      </c>
    </row>
    <row r="37" spans="1:8" s="5" customFormat="1" ht="20.100000000000001" customHeight="1" x14ac:dyDescent="0.2">
      <c r="A37" t="s">
        <v>32</v>
      </c>
      <c r="B37" s="91"/>
      <c r="C37" s="91"/>
      <c r="D37" s="91"/>
      <c r="E37" s="91"/>
      <c r="F37" s="91"/>
      <c r="G37" s="91"/>
      <c r="H37" s="94"/>
    </row>
    <row r="38" spans="1:8" s="5" customFormat="1" ht="20.100000000000001" customHeight="1" x14ac:dyDescent="0.2">
      <c r="A38" t="s">
        <v>33</v>
      </c>
      <c r="B38" s="91"/>
      <c r="C38" s="91"/>
      <c r="D38" s="91"/>
      <c r="E38" s="91"/>
      <c r="F38" s="91"/>
      <c r="G38" s="91"/>
      <c r="H38" s="94"/>
    </row>
    <row r="39" spans="1:8" s="5" customFormat="1" ht="20.100000000000001" customHeight="1" x14ac:dyDescent="0.2">
      <c r="A39" t="s">
        <v>163</v>
      </c>
      <c r="B39" s="91"/>
      <c r="C39" s="91"/>
      <c r="D39" s="91"/>
      <c r="E39" s="91"/>
      <c r="F39" s="91"/>
      <c r="G39" s="91"/>
      <c r="H39" s="94"/>
    </row>
    <row r="40" spans="1:8" s="5" customFormat="1" ht="20.100000000000001" customHeight="1" x14ac:dyDescent="0.2">
      <c r="A40" t="s">
        <v>316</v>
      </c>
      <c r="B40" s="91"/>
      <c r="C40" s="91"/>
      <c r="D40" s="91"/>
      <c r="E40" s="91"/>
      <c r="F40" s="91"/>
      <c r="G40" s="91"/>
      <c r="H40" s="94"/>
    </row>
    <row r="41" spans="1:8" s="5" customFormat="1" ht="20.100000000000001" customHeight="1" x14ac:dyDescent="0.2">
      <c r="A41" t="s">
        <v>317</v>
      </c>
      <c r="B41" s="91"/>
      <c r="C41" s="91"/>
      <c r="D41" s="91"/>
      <c r="E41" s="91"/>
      <c r="F41" s="91"/>
      <c r="G41" s="91"/>
      <c r="H41" s="94"/>
    </row>
    <row r="42" spans="1:8" s="5" customFormat="1" ht="20.100000000000001" customHeight="1" x14ac:dyDescent="0.2">
      <c r="A42" s="141" t="s">
        <v>318</v>
      </c>
      <c r="B42"/>
    </row>
    <row r="43" spans="1:8" s="5" customFormat="1" ht="20.100000000000001" customHeight="1" x14ac:dyDescent="0.2">
      <c r="A43" s="141" t="s">
        <v>319</v>
      </c>
      <c r="B43"/>
    </row>
    <row r="44" spans="1:8" s="5" customFormat="1" ht="20.100000000000001" customHeight="1" x14ac:dyDescent="0.2">
      <c r="A44" s="141" t="s">
        <v>322</v>
      </c>
      <c r="B44"/>
    </row>
    <row r="45" spans="1:8" s="5" customFormat="1" ht="20.100000000000001" customHeight="1" x14ac:dyDescent="0.2">
      <c r="A45" s="141" t="s">
        <v>323</v>
      </c>
      <c r="B45"/>
    </row>
    <row r="46" spans="1:8" s="5" customFormat="1" ht="20.100000000000001" customHeight="1" x14ac:dyDescent="0.2">
      <c r="A46" s="2" t="s">
        <v>9</v>
      </c>
      <c r="B46" s="81"/>
      <c r="C46" s="81"/>
      <c r="D46" s="81"/>
      <c r="E46" s="81"/>
      <c r="F46" s="82"/>
      <c r="G46" s="81"/>
      <c r="H46" s="81"/>
    </row>
    <row r="48" spans="1:8" ht="20.100000000000001" customHeight="1" x14ac:dyDescent="0.2">
      <c r="B48" s="18"/>
    </row>
    <row r="52" spans="1:5" ht="20.100000000000001" customHeight="1" x14ac:dyDescent="0.2">
      <c r="A52" s="19"/>
    </row>
    <row r="53" spans="1:5" ht="20.100000000000001" customHeight="1" x14ac:dyDescent="0.2">
      <c r="A53" s="20"/>
      <c r="B53" s="20"/>
      <c r="C53" s="20"/>
      <c r="D53" s="20"/>
      <c r="E53" s="20"/>
    </row>
  </sheetData>
  <hyperlinks>
    <hyperlink ref="A46" location="'Table of Contents'!A1" display="Return to Contents" xr:uid="{D571190D-8962-45FC-A0D8-E667EE3710CF}"/>
  </hyperlinks>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FF3B7-A996-4C02-AC81-BDD910075CAF}">
  <sheetPr>
    <tabColor rgb="FF397E77"/>
  </sheetPr>
  <dimension ref="A1:A2"/>
  <sheetViews>
    <sheetView showGridLines="0" workbookViewId="0"/>
  </sheetViews>
  <sheetFormatPr defaultColWidth="8.44140625" defaultRowHeight="20.100000000000001" customHeight="1" x14ac:dyDescent="0.2"/>
  <cols>
    <col min="1" max="1" width="18.44140625" style="4" customWidth="1"/>
    <col min="2" max="16384" width="8.44140625" style="4"/>
  </cols>
  <sheetData>
    <row r="1" spans="1:1" ht="20.100000000000001" customHeight="1" x14ac:dyDescent="0.2">
      <c r="A1" s="72" t="s">
        <v>9</v>
      </c>
    </row>
    <row r="2" spans="1:1" ht="20.100000000000001" customHeight="1" x14ac:dyDescent="0.2">
      <c r="A2" s="1"/>
    </row>
  </sheetData>
  <hyperlinks>
    <hyperlink ref="A1" location="'Table of Contents'!A1" display="Return to Contents" xr:uid="{3793F8FF-BCE7-4A5A-BE6B-18B707B6C994}"/>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9D06-3ED1-49C0-80E1-46BE376680D5}">
  <dimension ref="A1:H18"/>
  <sheetViews>
    <sheetView showGridLines="0" workbookViewId="0"/>
  </sheetViews>
  <sheetFormatPr defaultColWidth="8.44140625" defaultRowHeight="20.100000000000001" customHeight="1" x14ac:dyDescent="0.2"/>
  <cols>
    <col min="1" max="1" width="15.6640625" style="4" customWidth="1"/>
    <col min="2" max="8" width="8.6640625" style="4" customWidth="1"/>
    <col min="9" max="16384" width="8.44140625" style="4"/>
  </cols>
  <sheetData>
    <row r="1" spans="1:8" ht="20.100000000000001" customHeight="1" x14ac:dyDescent="0.2">
      <c r="A1" s="3" t="s">
        <v>419</v>
      </c>
      <c r="B1" s="14"/>
      <c r="C1" s="14"/>
      <c r="D1" s="14"/>
      <c r="E1" s="14"/>
      <c r="F1" s="14"/>
      <c r="G1" s="14"/>
    </row>
    <row r="2" spans="1:8" s="5" customFormat="1" ht="20.100000000000001" customHeight="1" x14ac:dyDescent="0.2">
      <c r="A2" s="29" t="s">
        <v>109</v>
      </c>
      <c r="B2" s="78"/>
      <c r="C2" s="78"/>
      <c r="D2" s="78"/>
      <c r="E2" s="78"/>
      <c r="F2" s="78"/>
      <c r="G2" s="78"/>
    </row>
    <row r="3" spans="1:8" s="5" customFormat="1" ht="32.1" customHeight="1" x14ac:dyDescent="0.2">
      <c r="A3" s="75" t="s">
        <v>86</v>
      </c>
      <c r="B3" s="35" t="s">
        <v>324</v>
      </c>
      <c r="C3" s="40" t="s">
        <v>14</v>
      </c>
      <c r="D3" s="40" t="s">
        <v>15</v>
      </c>
      <c r="E3" s="40" t="s">
        <v>16</v>
      </c>
      <c r="F3" s="40" t="s">
        <v>17</v>
      </c>
      <c r="G3" s="40" t="s">
        <v>18</v>
      </c>
      <c r="H3" s="40" t="s">
        <v>19</v>
      </c>
    </row>
    <row r="4" spans="1:8" s="5" customFormat="1" ht="20.100000000000001" customHeight="1" x14ac:dyDescent="0.2">
      <c r="A4" s="89" t="s">
        <v>213</v>
      </c>
      <c r="B4" s="44">
        <v>485.45</v>
      </c>
      <c r="C4" s="44">
        <v>543.40626767184153</v>
      </c>
      <c r="D4" s="44">
        <v>584.36848638234528</v>
      </c>
      <c r="E4" s="44">
        <v>618.92012287046009</v>
      </c>
      <c r="F4" s="44">
        <v>655.73647954544458</v>
      </c>
      <c r="G4" s="44">
        <v>694.09393286471732</v>
      </c>
      <c r="H4" s="44">
        <v>734.28411857546735</v>
      </c>
    </row>
    <row r="5" spans="1:8" s="5" customFormat="1" ht="20.100000000000001" customHeight="1" x14ac:dyDescent="0.2">
      <c r="A5" s="39" t="s">
        <v>214</v>
      </c>
      <c r="B5" s="44">
        <v>179.73999999999998</v>
      </c>
      <c r="C5" s="44">
        <v>219.59376825100827</v>
      </c>
      <c r="D5" s="44">
        <v>205.17753117822446</v>
      </c>
      <c r="E5" s="44">
        <v>202.4762603346191</v>
      </c>
      <c r="F5" s="44">
        <v>207.28809871622281</v>
      </c>
      <c r="G5" s="44">
        <v>212.96303805587695</v>
      </c>
      <c r="H5" s="44">
        <v>218.47433367132584</v>
      </c>
    </row>
    <row r="6" spans="1:8" s="5" customFormat="1" ht="20.100000000000001" customHeight="1" x14ac:dyDescent="0.2">
      <c r="A6" s="97" t="s">
        <v>215</v>
      </c>
      <c r="B6" s="42">
        <v>233.97200000000001</v>
      </c>
      <c r="C6" s="42">
        <v>250.71583433165898</v>
      </c>
      <c r="D6" s="42">
        <v>259.85617635395079</v>
      </c>
      <c r="E6" s="42">
        <v>268.90386814377939</v>
      </c>
      <c r="F6" s="42">
        <v>278.24149962858212</v>
      </c>
      <c r="G6" s="42">
        <v>287.92991909433806</v>
      </c>
      <c r="H6" s="42">
        <v>298.27007047679143</v>
      </c>
    </row>
    <row r="7" spans="1:8" s="5" customFormat="1" ht="20.100000000000001" customHeight="1" x14ac:dyDescent="0.2">
      <c r="A7" s="29" t="s">
        <v>216</v>
      </c>
      <c r="B7" s="88">
        <v>899.16199999999992</v>
      </c>
      <c r="C7" s="88">
        <v>1013.7158702545087</v>
      </c>
      <c r="D7" s="88">
        <v>1049.4021939145205</v>
      </c>
      <c r="E7" s="88">
        <v>1090.3002513488586</v>
      </c>
      <c r="F7" s="88">
        <v>1141.2660778902496</v>
      </c>
      <c r="G7" s="88">
        <v>1194.9868900149322</v>
      </c>
      <c r="H7" s="88">
        <v>1251.0285227235847</v>
      </c>
    </row>
    <row r="8" spans="1:8" s="5" customFormat="1" ht="20.100000000000001" customHeight="1" x14ac:dyDescent="0.2">
      <c r="A8" s="29" t="s">
        <v>32</v>
      </c>
      <c r="B8" s="99"/>
      <c r="C8" s="99"/>
      <c r="D8" s="99"/>
      <c r="E8" s="99"/>
      <c r="F8" s="99"/>
      <c r="G8" s="99"/>
    </row>
    <row r="9" spans="1:8" s="5" customFormat="1" ht="20.100000000000001" customHeight="1" x14ac:dyDescent="0.2">
      <c r="A9" s="29" t="s">
        <v>33</v>
      </c>
      <c r="B9" s="136"/>
      <c r="C9" s="136"/>
      <c r="D9" s="136"/>
      <c r="E9" s="136"/>
      <c r="F9" s="136"/>
      <c r="G9" s="136"/>
    </row>
    <row r="10" spans="1:8" s="5" customFormat="1" ht="20.100000000000001" customHeight="1" x14ac:dyDescent="0.2">
      <c r="A10" s="2" t="s">
        <v>325</v>
      </c>
      <c r="B10" s="136"/>
      <c r="C10" s="136"/>
      <c r="D10" s="136"/>
      <c r="E10" s="136"/>
      <c r="F10" s="136"/>
      <c r="G10" s="136"/>
    </row>
    <row r="11" spans="1:8" s="5" customFormat="1" ht="20.100000000000001" customHeight="1" x14ac:dyDescent="0.2">
      <c r="A11" s="29" t="s">
        <v>217</v>
      </c>
      <c r="B11" s="136"/>
      <c r="C11" s="136"/>
      <c r="D11" s="136"/>
      <c r="E11" s="136"/>
      <c r="F11" s="136"/>
      <c r="G11" s="136"/>
    </row>
    <row r="12" spans="1:8" s="5" customFormat="1" ht="20.100000000000001" customHeight="1" x14ac:dyDescent="0.2">
      <c r="A12" s="28" t="s">
        <v>9</v>
      </c>
      <c r="B12" s="81"/>
      <c r="C12" s="81"/>
      <c r="D12" s="81"/>
      <c r="E12" s="81"/>
      <c r="F12" s="81"/>
      <c r="G12" s="82"/>
    </row>
    <row r="13" spans="1:8" ht="20.100000000000001" customHeight="1" x14ac:dyDescent="0.2">
      <c r="B13" s="18"/>
      <c r="C13" s="18"/>
    </row>
    <row r="14" spans="1:8" ht="20.100000000000001" customHeight="1" x14ac:dyDescent="0.2">
      <c r="H14" s="45"/>
    </row>
    <row r="15" spans="1:8" ht="20.100000000000001" customHeight="1" x14ac:dyDescent="0.2">
      <c r="H15" s="26"/>
    </row>
    <row r="17" spans="1:6" ht="20.100000000000001" customHeight="1" x14ac:dyDescent="0.2">
      <c r="A17" s="19"/>
    </row>
    <row r="18" spans="1:6" ht="20.100000000000001" customHeight="1" x14ac:dyDescent="0.2">
      <c r="A18" s="20"/>
      <c r="B18" s="20"/>
      <c r="C18" s="20"/>
      <c r="D18" s="20"/>
      <c r="E18" s="20"/>
      <c r="F18" s="20"/>
    </row>
  </sheetData>
  <hyperlinks>
    <hyperlink ref="A12" location="'Table of Contents'!A1" display="Return to Contents" xr:uid="{0ECFA815-6A7B-4D15-A8AF-EF27919FC977}"/>
    <hyperlink ref="A10" r:id="rId1" display="Revenue Scotland (2024) Annual Report and Accounts 2023-24 – Devolved Taxes Accounts." xr:uid="{E49E101E-CE74-4908-8CC8-23BBF5702BE2}"/>
  </hyperlinks>
  <pageMargins left="0.7" right="0.7" top="0.75" bottom="0.75" header="0.3" footer="0.3"/>
  <pageSetup paperSize="9" orientation="portrait"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86CD-97C9-4A1A-99B6-B706C0903017}">
  <dimension ref="A1:K21"/>
  <sheetViews>
    <sheetView showGridLines="0" workbookViewId="0"/>
  </sheetViews>
  <sheetFormatPr defaultColWidth="8.44140625" defaultRowHeight="20.100000000000001" customHeight="1" x14ac:dyDescent="0.2"/>
  <cols>
    <col min="1" max="1" width="15.6640625" style="4" customWidth="1"/>
    <col min="2" max="7" width="8.6640625" style="4" customWidth="1"/>
    <col min="8" max="8" width="10.109375" style="4" bestFit="1" customWidth="1"/>
    <col min="9" max="9" width="7.44140625" style="4" bestFit="1" customWidth="1"/>
    <col min="10" max="16384" width="8.44140625" style="4"/>
  </cols>
  <sheetData>
    <row r="1" spans="1:11" ht="20.100000000000001" customHeight="1" x14ac:dyDescent="0.2">
      <c r="A1" s="3" t="s">
        <v>394</v>
      </c>
      <c r="B1" s="3"/>
      <c r="C1" s="14"/>
      <c r="D1" s="14"/>
      <c r="E1" s="14"/>
      <c r="F1" s="14"/>
      <c r="G1" s="14"/>
      <c r="H1" s="14"/>
    </row>
    <row r="2" spans="1:11" s="5" customFormat="1" ht="20.100000000000001" customHeight="1" x14ac:dyDescent="0.2">
      <c r="A2" s="29" t="s">
        <v>85</v>
      </c>
      <c r="B2" s="29"/>
      <c r="C2" s="78"/>
      <c r="D2" s="78"/>
      <c r="E2" s="78"/>
      <c r="F2" s="78"/>
      <c r="G2" s="78"/>
      <c r="H2" s="78"/>
    </row>
    <row r="3" spans="1:11" s="5" customFormat="1" ht="19.899999999999999" customHeight="1" x14ac:dyDescent="0.2">
      <c r="A3" s="75" t="s">
        <v>86</v>
      </c>
      <c r="B3" s="40" t="s">
        <v>13</v>
      </c>
      <c r="C3" s="40" t="s">
        <v>14</v>
      </c>
      <c r="D3" s="40" t="s">
        <v>15</v>
      </c>
      <c r="E3" s="40" t="s">
        <v>16</v>
      </c>
      <c r="F3" s="40" t="s">
        <v>17</v>
      </c>
      <c r="G3" s="40" t="s">
        <v>18</v>
      </c>
      <c r="H3" s="31" t="s">
        <v>74</v>
      </c>
    </row>
    <row r="4" spans="1:11" s="5" customFormat="1" ht="19.899999999999999" customHeight="1" x14ac:dyDescent="0.2">
      <c r="A4" s="39" t="s">
        <v>93</v>
      </c>
      <c r="B4" s="44">
        <v>911.05600216415223</v>
      </c>
      <c r="C4" s="44">
        <v>1018.5305028717756</v>
      </c>
      <c r="D4" s="44">
        <v>1058.3300032157654</v>
      </c>
      <c r="E4" s="44">
        <v>1102.326320402894</v>
      </c>
      <c r="F4" s="44">
        <v>1157.8919010271034</v>
      </c>
      <c r="G4" s="44">
        <v>1222.9765193392991</v>
      </c>
      <c r="H4" s="44" t="s">
        <v>23</v>
      </c>
    </row>
    <row r="5" spans="1:11" s="5" customFormat="1" ht="19.899999999999999" customHeight="1" x14ac:dyDescent="0.2">
      <c r="A5" s="29" t="s">
        <v>168</v>
      </c>
      <c r="B5" s="44">
        <v>-13.778277654953769</v>
      </c>
      <c r="C5" s="44">
        <v>10.720294394221895</v>
      </c>
      <c r="D5" s="44">
        <v>-6.5367163218861322</v>
      </c>
      <c r="E5" s="44">
        <v>-8.5080239476608881</v>
      </c>
      <c r="F5" s="44">
        <v>-6.9291377303621289</v>
      </c>
      <c r="G5" s="44">
        <v>-5.6260516477164799</v>
      </c>
      <c r="H5" s="44" t="s">
        <v>23</v>
      </c>
    </row>
    <row r="6" spans="1:11" s="5" customFormat="1" ht="19.899999999999999" customHeight="1" x14ac:dyDescent="0.2">
      <c r="A6" s="29" t="s">
        <v>218</v>
      </c>
      <c r="B6" s="44">
        <v>0.2008057622262811</v>
      </c>
      <c r="C6" s="44">
        <v>-15.738773856937541</v>
      </c>
      <c r="D6" s="44">
        <v>-21.599062924603118</v>
      </c>
      <c r="E6" s="44">
        <v>-22.201122997687406</v>
      </c>
      <c r="F6" s="44">
        <v>-21.974061761691047</v>
      </c>
      <c r="G6" s="44">
        <v>-22.361940183739989</v>
      </c>
      <c r="H6" s="44" t="s">
        <v>23</v>
      </c>
    </row>
    <row r="7" spans="1:11" s="5" customFormat="1" ht="19.899999999999999" customHeight="1" x14ac:dyDescent="0.2">
      <c r="A7" s="29" t="s">
        <v>219</v>
      </c>
      <c r="B7" s="44">
        <v>-0.18470911656206113</v>
      </c>
      <c r="C7" s="44">
        <v>-1.6812570940758462</v>
      </c>
      <c r="D7" s="44">
        <v>3.3411315707360529</v>
      </c>
      <c r="E7" s="44">
        <v>3.7585743767706674</v>
      </c>
      <c r="F7" s="44">
        <v>-3.4648875518259104</v>
      </c>
      <c r="G7" s="44">
        <v>-16.707726729871297</v>
      </c>
      <c r="H7" s="44" t="s">
        <v>23</v>
      </c>
    </row>
    <row r="8" spans="1:11" s="5" customFormat="1" ht="19.899999999999999" customHeight="1" x14ac:dyDescent="0.2">
      <c r="A8" s="29" t="s">
        <v>220</v>
      </c>
      <c r="B8" s="44">
        <v>1.8681788451373507</v>
      </c>
      <c r="C8" s="44">
        <v>1.8851039395246687</v>
      </c>
      <c r="D8" s="44">
        <v>15.866838374508291</v>
      </c>
      <c r="E8" s="44">
        <v>14.924503514542323</v>
      </c>
      <c r="F8" s="44">
        <v>15.742263907025233</v>
      </c>
      <c r="G8" s="44">
        <v>16.706089236961105</v>
      </c>
      <c r="H8" s="44" t="s">
        <v>23</v>
      </c>
    </row>
    <row r="9" spans="1:11" s="5" customFormat="1" ht="19.899999999999999" customHeight="1" x14ac:dyDescent="0.2">
      <c r="A9" s="113" t="s">
        <v>97</v>
      </c>
      <c r="B9" s="42">
        <v>899.16199999999992</v>
      </c>
      <c r="C9" s="42">
        <v>1013.7158702545087</v>
      </c>
      <c r="D9" s="42">
        <v>1049.4021939145205</v>
      </c>
      <c r="E9" s="42">
        <v>1090.3002513488586</v>
      </c>
      <c r="F9" s="42">
        <v>1141.2660778902496</v>
      </c>
      <c r="G9" s="42">
        <v>1194.9868900149322</v>
      </c>
      <c r="H9" s="42">
        <v>1251.0285227235847</v>
      </c>
    </row>
    <row r="10" spans="1:11" s="5" customFormat="1" ht="19.899999999999999" customHeight="1" x14ac:dyDescent="0.2">
      <c r="A10" s="29" t="s">
        <v>221</v>
      </c>
      <c r="B10" s="88">
        <v>-11.89400216415217</v>
      </c>
      <c r="C10" s="88">
        <v>-4.8146326172668239</v>
      </c>
      <c r="D10" s="88">
        <v>-8.9278093012449062</v>
      </c>
      <c r="E10" s="88">
        <v>-12.026069054035304</v>
      </c>
      <c r="F10" s="88">
        <v>-16.625823136853853</v>
      </c>
      <c r="G10" s="88">
        <v>-27.989629324366661</v>
      </c>
      <c r="H10" s="142" t="s">
        <v>23</v>
      </c>
      <c r="K10" s="147"/>
    </row>
    <row r="11" spans="1:11" s="5" customFormat="1" ht="20.100000000000001" customHeight="1" x14ac:dyDescent="0.2">
      <c r="A11" s="29" t="s">
        <v>32</v>
      </c>
      <c r="B11" s="29"/>
      <c r="C11" s="91"/>
      <c r="D11" s="91"/>
      <c r="E11" s="91"/>
      <c r="F11" s="91"/>
      <c r="G11" s="91"/>
      <c r="H11" s="91"/>
    </row>
    <row r="12" spans="1:11" s="5" customFormat="1" ht="20.100000000000001" customHeight="1" x14ac:dyDescent="0.2">
      <c r="A12" s="2" t="s">
        <v>171</v>
      </c>
      <c r="B12" s="29"/>
      <c r="C12" s="91"/>
      <c r="D12" s="91"/>
      <c r="E12" s="91"/>
      <c r="F12" s="91"/>
      <c r="G12" s="91"/>
      <c r="H12" s="91"/>
    </row>
    <row r="13" spans="1:11" s="5" customFormat="1" ht="20.100000000000001" customHeight="1" x14ac:dyDescent="0.2">
      <c r="A13" s="29" t="s">
        <v>217</v>
      </c>
      <c r="B13" s="29"/>
      <c r="C13" s="91"/>
      <c r="D13" s="91"/>
      <c r="E13" s="91"/>
      <c r="F13" s="91"/>
      <c r="G13" s="91"/>
      <c r="H13" s="91"/>
    </row>
    <row r="14" spans="1:11" s="5" customFormat="1" ht="20.100000000000001" customHeight="1" x14ac:dyDescent="0.2">
      <c r="A14" s="29" t="s">
        <v>99</v>
      </c>
      <c r="B14" s="29"/>
      <c r="C14" s="91"/>
      <c r="D14" s="91"/>
      <c r="E14" s="91"/>
      <c r="F14" s="91"/>
      <c r="G14" s="91"/>
      <c r="H14" s="91"/>
    </row>
    <row r="15" spans="1:11" s="5" customFormat="1" ht="20.100000000000001" customHeight="1" x14ac:dyDescent="0.2">
      <c r="A15" s="72" t="s">
        <v>9</v>
      </c>
      <c r="B15" s="72"/>
      <c r="C15" s="81"/>
      <c r="D15" s="81"/>
      <c r="E15" s="81"/>
      <c r="F15" s="81"/>
      <c r="G15" s="81"/>
      <c r="H15" s="82"/>
    </row>
    <row r="16" spans="1:11" ht="20.100000000000001" customHeight="1" x14ac:dyDescent="0.2">
      <c r="C16" s="18"/>
      <c r="D16" s="18"/>
    </row>
    <row r="17" spans="1:9" ht="20.100000000000001" customHeight="1" x14ac:dyDescent="0.2">
      <c r="A17"/>
      <c r="B17"/>
      <c r="C17"/>
      <c r="D17"/>
      <c r="E17"/>
      <c r="F17"/>
      <c r="G17"/>
      <c r="H17"/>
      <c r="I17" s="6"/>
    </row>
    <row r="18" spans="1:9" ht="20.100000000000001" customHeight="1" x14ac:dyDescent="0.2">
      <c r="A18"/>
      <c r="B18"/>
      <c r="C18"/>
      <c r="D18"/>
      <c r="E18"/>
      <c r="F18"/>
      <c r="G18"/>
      <c r="H18"/>
      <c r="I18" s="26"/>
    </row>
    <row r="20" spans="1:9" ht="20.100000000000001" customHeight="1" x14ac:dyDescent="0.2">
      <c r="A20" s="19"/>
      <c r="B20" s="19"/>
    </row>
    <row r="21" spans="1:9" ht="20.100000000000001" customHeight="1" x14ac:dyDescent="0.2">
      <c r="A21" s="20"/>
      <c r="B21" s="20"/>
      <c r="C21" s="20"/>
      <c r="D21" s="20"/>
      <c r="E21" s="20"/>
      <c r="F21" s="20"/>
      <c r="G21" s="20"/>
    </row>
  </sheetData>
  <hyperlinks>
    <hyperlink ref="A15" location="'Table of Contents'!A1" display="Return to Contents" xr:uid="{79A2833B-6CF2-437D-9AF8-0FF1D642A8C0}"/>
    <hyperlink ref="A12" r:id="rId1" xr:uid="{4FEDDA87-7303-4161-8872-EE1EB66CF682}"/>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19127-3424-43D1-A75D-F9E90958758A}">
  <dimension ref="A1:Q40"/>
  <sheetViews>
    <sheetView showGridLines="0" workbookViewId="0"/>
  </sheetViews>
  <sheetFormatPr defaultColWidth="8.44140625" defaultRowHeight="20.100000000000001" customHeight="1" x14ac:dyDescent="0.2"/>
  <cols>
    <col min="1" max="1" width="31.21875" style="5" customWidth="1"/>
    <col min="2" max="8" width="8.6640625" style="5" customWidth="1"/>
    <col min="9" max="16384" width="8.44140625" style="5"/>
  </cols>
  <sheetData>
    <row r="1" spans="1:17" ht="20.100000000000001" customHeight="1" x14ac:dyDescent="0.2">
      <c r="A1" s="3" t="s">
        <v>10</v>
      </c>
    </row>
    <row r="2" spans="1:17" ht="20.100000000000001" customHeight="1" x14ac:dyDescent="0.2">
      <c r="A2" s="170" t="s">
        <v>11</v>
      </c>
    </row>
    <row r="3" spans="1:17" ht="20.100000000000001" customHeight="1" x14ac:dyDescent="0.2">
      <c r="A3" s="54" t="s">
        <v>12</v>
      </c>
      <c r="B3" s="53" t="s">
        <v>13</v>
      </c>
      <c r="C3" s="53" t="s">
        <v>14</v>
      </c>
      <c r="D3" s="52" t="s">
        <v>15</v>
      </c>
      <c r="E3" s="52" t="s">
        <v>16</v>
      </c>
      <c r="F3" s="52" t="s">
        <v>17</v>
      </c>
      <c r="G3" s="53" t="s">
        <v>18</v>
      </c>
      <c r="H3" s="53" t="s">
        <v>19</v>
      </c>
    </row>
    <row r="4" spans="1:17" ht="20.100000000000001" customHeight="1" x14ac:dyDescent="0.2">
      <c r="A4" s="58" t="s">
        <v>20</v>
      </c>
      <c r="B4" s="51">
        <v>1.6803412198761913</v>
      </c>
      <c r="C4" s="51">
        <v>3.7827366538762508</v>
      </c>
      <c r="D4" s="51">
        <v>2.2938288535627516</v>
      </c>
      <c r="E4" s="51">
        <v>2.0173475381674466</v>
      </c>
      <c r="F4" s="51">
        <v>2.0871938711130689</v>
      </c>
      <c r="G4" s="51">
        <v>2.008122903812648</v>
      </c>
      <c r="H4" s="51">
        <v>1.9995063844405969</v>
      </c>
    </row>
    <row r="5" spans="1:17" ht="20.100000000000001" customHeight="1" x14ac:dyDescent="0.2">
      <c r="A5" s="58" t="s">
        <v>21</v>
      </c>
      <c r="B5" s="49">
        <v>12570</v>
      </c>
      <c r="C5" s="49">
        <v>12570</v>
      </c>
      <c r="D5" s="49">
        <v>12570</v>
      </c>
      <c r="E5" s="49">
        <v>12570</v>
      </c>
      <c r="F5" s="49">
        <v>12570</v>
      </c>
      <c r="G5" s="49">
        <v>12570</v>
      </c>
      <c r="H5" s="49">
        <v>12570</v>
      </c>
    </row>
    <row r="6" spans="1:17" ht="20.100000000000001" customHeight="1" x14ac:dyDescent="0.2">
      <c r="A6" s="71" t="s">
        <v>22</v>
      </c>
      <c r="B6" s="181" t="s">
        <v>23</v>
      </c>
      <c r="C6" s="181" t="s">
        <v>23</v>
      </c>
      <c r="D6" s="181" t="s">
        <v>23</v>
      </c>
      <c r="E6" s="181" t="s">
        <v>23</v>
      </c>
      <c r="F6" s="181" t="s">
        <v>23</v>
      </c>
      <c r="G6" s="181" t="s">
        <v>23</v>
      </c>
      <c r="H6" s="181" t="s">
        <v>23</v>
      </c>
    </row>
    <row r="7" spans="1:17" ht="20.100000000000001" customHeight="1" x14ac:dyDescent="0.2">
      <c r="A7" s="58" t="s">
        <v>24</v>
      </c>
      <c r="B7" s="49">
        <v>19</v>
      </c>
      <c r="C7" s="49">
        <v>19</v>
      </c>
      <c r="D7" s="49">
        <v>19</v>
      </c>
      <c r="E7" s="49">
        <v>19</v>
      </c>
      <c r="F7" s="49">
        <v>19</v>
      </c>
      <c r="G7" s="49">
        <v>19</v>
      </c>
      <c r="H7" s="49">
        <v>19</v>
      </c>
    </row>
    <row r="8" spans="1:17" ht="20.100000000000001" customHeight="1" x14ac:dyDescent="0.2">
      <c r="A8" s="58" t="s">
        <v>25</v>
      </c>
      <c r="B8" s="49">
        <v>12570</v>
      </c>
      <c r="C8" s="49">
        <v>12570</v>
      </c>
      <c r="D8" s="49">
        <v>12570</v>
      </c>
      <c r="E8" s="49">
        <v>12570</v>
      </c>
      <c r="F8" s="49">
        <v>12570</v>
      </c>
      <c r="G8" s="49">
        <v>12570</v>
      </c>
      <c r="H8" s="49">
        <v>12570</v>
      </c>
      <c r="J8" s="50"/>
      <c r="K8" s="50"/>
      <c r="L8" s="50"/>
      <c r="M8" s="50"/>
      <c r="N8" s="50"/>
      <c r="O8" s="50"/>
      <c r="P8" s="50"/>
    </row>
    <row r="9" spans="1:17" ht="20.100000000000001" customHeight="1" x14ac:dyDescent="0.2">
      <c r="A9" s="58" t="s">
        <v>26</v>
      </c>
      <c r="B9" s="49">
        <v>2306</v>
      </c>
      <c r="C9" s="49">
        <v>2827</v>
      </c>
      <c r="D9" s="49">
        <v>2934</v>
      </c>
      <c r="E9" s="49">
        <v>3002</v>
      </c>
      <c r="F9" s="49">
        <v>3063</v>
      </c>
      <c r="G9" s="49">
        <v>3127</v>
      </c>
      <c r="H9" s="49">
        <v>3190</v>
      </c>
      <c r="J9" s="50"/>
      <c r="K9" s="50"/>
      <c r="L9" s="50"/>
      <c r="M9" s="50"/>
      <c r="N9" s="50"/>
      <c r="O9" s="50"/>
      <c r="P9" s="50"/>
      <c r="Q9" s="50"/>
    </row>
    <row r="10" spans="1:17" ht="20.100000000000001" customHeight="1" x14ac:dyDescent="0.2">
      <c r="A10" s="71" t="s">
        <v>27</v>
      </c>
      <c r="B10" s="181" t="s">
        <v>23</v>
      </c>
      <c r="C10" s="181" t="s">
        <v>23</v>
      </c>
      <c r="D10" s="181" t="s">
        <v>23</v>
      </c>
      <c r="E10" s="181" t="s">
        <v>23</v>
      </c>
      <c r="F10" s="181" t="s">
        <v>23</v>
      </c>
      <c r="G10" s="181" t="s">
        <v>23</v>
      </c>
      <c r="H10" s="181" t="s">
        <v>23</v>
      </c>
    </row>
    <row r="11" spans="1:17" ht="20.100000000000001" customHeight="1" x14ac:dyDescent="0.2">
      <c r="A11" s="58" t="s">
        <v>24</v>
      </c>
      <c r="B11" s="49">
        <v>20</v>
      </c>
      <c r="C11" s="49">
        <v>20</v>
      </c>
      <c r="D11" s="49">
        <v>20</v>
      </c>
      <c r="E11" s="49">
        <v>20</v>
      </c>
      <c r="F11" s="49">
        <v>20</v>
      </c>
      <c r="G11" s="49">
        <v>20</v>
      </c>
      <c r="H11" s="49">
        <v>20</v>
      </c>
    </row>
    <row r="12" spans="1:17" ht="20.100000000000001" customHeight="1" x14ac:dyDescent="0.2">
      <c r="A12" s="58" t="s">
        <v>25</v>
      </c>
      <c r="B12" s="49">
        <v>14876</v>
      </c>
      <c r="C12" s="49">
        <v>15397</v>
      </c>
      <c r="D12" s="49">
        <v>15504</v>
      </c>
      <c r="E12" s="49">
        <v>15572</v>
      </c>
      <c r="F12" s="49">
        <v>15633</v>
      </c>
      <c r="G12" s="49">
        <v>15697</v>
      </c>
      <c r="H12" s="49">
        <v>15760</v>
      </c>
    </row>
    <row r="13" spans="1:17" ht="20.100000000000001" customHeight="1" x14ac:dyDescent="0.2">
      <c r="A13" s="58" t="s">
        <v>26</v>
      </c>
      <c r="B13" s="49">
        <v>11685</v>
      </c>
      <c r="C13" s="49">
        <v>12094</v>
      </c>
      <c r="D13" s="49">
        <v>12552</v>
      </c>
      <c r="E13" s="49">
        <v>12840</v>
      </c>
      <c r="F13" s="49">
        <v>13100</v>
      </c>
      <c r="G13" s="49">
        <v>13374</v>
      </c>
      <c r="H13" s="49">
        <v>13643</v>
      </c>
      <c r="I13" s="50"/>
      <c r="J13" s="50"/>
      <c r="K13" s="50"/>
      <c r="L13" s="50"/>
      <c r="M13" s="50"/>
      <c r="N13" s="50"/>
      <c r="O13" s="50"/>
      <c r="P13" s="50"/>
    </row>
    <row r="14" spans="1:17" ht="20.100000000000001" customHeight="1" x14ac:dyDescent="0.2">
      <c r="A14" s="71" t="s">
        <v>28</v>
      </c>
      <c r="B14" s="181" t="s">
        <v>23</v>
      </c>
      <c r="C14" s="181" t="s">
        <v>23</v>
      </c>
      <c r="D14" s="181" t="s">
        <v>23</v>
      </c>
      <c r="E14" s="181" t="s">
        <v>23</v>
      </c>
      <c r="F14" s="181" t="s">
        <v>23</v>
      </c>
      <c r="G14" s="181" t="s">
        <v>23</v>
      </c>
      <c r="H14" s="181" t="s">
        <v>23</v>
      </c>
    </row>
    <row r="15" spans="1:17" ht="20.100000000000001" customHeight="1" x14ac:dyDescent="0.2">
      <c r="A15" s="58" t="s">
        <v>24</v>
      </c>
      <c r="B15" s="49">
        <v>21</v>
      </c>
      <c r="C15" s="49">
        <v>21</v>
      </c>
      <c r="D15" s="49">
        <v>21</v>
      </c>
      <c r="E15" s="49">
        <v>21</v>
      </c>
      <c r="F15" s="49">
        <v>21</v>
      </c>
      <c r="G15" s="49">
        <v>21</v>
      </c>
      <c r="H15" s="49">
        <v>21</v>
      </c>
    </row>
    <row r="16" spans="1:17" ht="20.100000000000001" customHeight="1" x14ac:dyDescent="0.2">
      <c r="A16" s="58" t="s">
        <v>25</v>
      </c>
      <c r="B16" s="49">
        <v>26561</v>
      </c>
      <c r="C16" s="49">
        <v>27491</v>
      </c>
      <c r="D16" s="49">
        <v>28056</v>
      </c>
      <c r="E16" s="49">
        <v>28412</v>
      </c>
      <c r="F16" s="49">
        <v>28733</v>
      </c>
      <c r="G16" s="49">
        <v>29071</v>
      </c>
      <c r="H16" s="49">
        <v>29403</v>
      </c>
      <c r="J16" s="50"/>
      <c r="K16" s="50"/>
      <c r="L16" s="50"/>
      <c r="M16" s="50"/>
      <c r="N16" s="50"/>
      <c r="O16" s="50"/>
      <c r="P16" s="50"/>
      <c r="Q16" s="50"/>
    </row>
    <row r="17" spans="1:16" ht="20.100000000000001" customHeight="1" x14ac:dyDescent="0.2">
      <c r="A17" s="58" t="s">
        <v>26</v>
      </c>
      <c r="B17" s="49">
        <v>17101</v>
      </c>
      <c r="C17" s="49">
        <v>16171</v>
      </c>
      <c r="D17" s="49">
        <v>15606</v>
      </c>
      <c r="E17" s="49">
        <v>15964</v>
      </c>
      <c r="F17" s="49">
        <v>16287</v>
      </c>
      <c r="G17" s="49">
        <v>16627</v>
      </c>
      <c r="H17" s="49">
        <v>16961</v>
      </c>
      <c r="J17" s="50"/>
      <c r="K17" s="50"/>
      <c r="L17" s="50"/>
      <c r="M17" s="50"/>
      <c r="N17" s="50"/>
      <c r="O17" s="50"/>
      <c r="P17" s="50"/>
    </row>
    <row r="18" spans="1:16" ht="20.100000000000001" customHeight="1" x14ac:dyDescent="0.2">
      <c r="A18" s="71" t="s">
        <v>29</v>
      </c>
      <c r="B18" s="181" t="s">
        <v>23</v>
      </c>
      <c r="C18" s="181" t="s">
        <v>23</v>
      </c>
      <c r="D18" s="181" t="s">
        <v>23</v>
      </c>
      <c r="E18" s="181" t="s">
        <v>23</v>
      </c>
      <c r="F18" s="181" t="s">
        <v>23</v>
      </c>
      <c r="G18" s="181" t="s">
        <v>23</v>
      </c>
      <c r="H18" s="181" t="s">
        <v>23</v>
      </c>
    </row>
    <row r="19" spans="1:16" ht="20.100000000000001" customHeight="1" x14ac:dyDescent="0.2">
      <c r="A19" s="58" t="s">
        <v>24</v>
      </c>
      <c r="B19" s="49">
        <v>42</v>
      </c>
      <c r="C19" s="49">
        <v>42</v>
      </c>
      <c r="D19" s="49">
        <v>42</v>
      </c>
      <c r="E19" s="49">
        <v>42</v>
      </c>
      <c r="F19" s="49">
        <v>42</v>
      </c>
      <c r="G19" s="49">
        <v>42</v>
      </c>
      <c r="H19" s="49">
        <v>42</v>
      </c>
    </row>
    <row r="20" spans="1:16" ht="20.100000000000001" customHeight="1" x14ac:dyDescent="0.2">
      <c r="A20" s="58" t="s">
        <v>25</v>
      </c>
      <c r="B20" s="49">
        <v>43662</v>
      </c>
      <c r="C20" s="49">
        <v>43662</v>
      </c>
      <c r="D20" s="49">
        <v>43662</v>
      </c>
      <c r="E20" s="49">
        <v>44376</v>
      </c>
      <c r="F20" s="49">
        <v>45020</v>
      </c>
      <c r="G20" s="49">
        <v>45698</v>
      </c>
      <c r="H20" s="49">
        <v>46364</v>
      </c>
    </row>
    <row r="21" spans="1:16" ht="20.100000000000001" customHeight="1" x14ac:dyDescent="0.2">
      <c r="A21" s="58" t="s">
        <v>26</v>
      </c>
      <c r="B21" s="49">
        <v>31338</v>
      </c>
      <c r="C21" s="49">
        <v>31338</v>
      </c>
      <c r="D21" s="49">
        <v>31338</v>
      </c>
      <c r="E21" s="49">
        <v>32057</v>
      </c>
      <c r="F21" s="49">
        <v>32704</v>
      </c>
      <c r="G21" s="49">
        <v>33387</v>
      </c>
      <c r="H21" s="49">
        <v>34058</v>
      </c>
      <c r="J21" s="50"/>
      <c r="K21" s="50"/>
      <c r="L21" s="50"/>
      <c r="M21" s="50"/>
      <c r="N21" s="50"/>
      <c r="O21" s="50"/>
      <c r="P21" s="50"/>
    </row>
    <row r="22" spans="1:16" ht="20.100000000000001" customHeight="1" x14ac:dyDescent="0.2">
      <c r="A22" s="71" t="s">
        <v>30</v>
      </c>
      <c r="B22" s="181" t="s">
        <v>23</v>
      </c>
      <c r="C22" s="181" t="s">
        <v>23</v>
      </c>
      <c r="D22" s="181" t="s">
        <v>23</v>
      </c>
      <c r="E22" s="181" t="s">
        <v>23</v>
      </c>
      <c r="F22" s="181" t="s">
        <v>23</v>
      </c>
      <c r="G22" s="181" t="s">
        <v>23</v>
      </c>
      <c r="H22" s="181" t="s">
        <v>23</v>
      </c>
    </row>
    <row r="23" spans="1:16" ht="20.100000000000001" customHeight="1" x14ac:dyDescent="0.2">
      <c r="A23" s="58" t="s">
        <v>24</v>
      </c>
      <c r="B23" s="49">
        <v>45</v>
      </c>
      <c r="C23" s="49">
        <v>45</v>
      </c>
      <c r="D23" s="49">
        <v>45</v>
      </c>
      <c r="E23" s="49">
        <v>45</v>
      </c>
      <c r="F23" s="49">
        <v>45</v>
      </c>
      <c r="G23" s="49">
        <v>45</v>
      </c>
      <c r="H23" s="49">
        <v>45</v>
      </c>
      <c r="K23" s="50"/>
    </row>
    <row r="24" spans="1:16" ht="20.100000000000001" customHeight="1" x14ac:dyDescent="0.2">
      <c r="A24" s="58" t="s">
        <v>25</v>
      </c>
      <c r="B24" s="49">
        <v>75000</v>
      </c>
      <c r="C24" s="49">
        <v>75000</v>
      </c>
      <c r="D24" s="49">
        <v>75000</v>
      </c>
      <c r="E24" s="49">
        <v>76433</v>
      </c>
      <c r="F24" s="49">
        <v>77724</v>
      </c>
      <c r="G24" s="49">
        <v>79085</v>
      </c>
      <c r="H24" s="49">
        <v>80422</v>
      </c>
      <c r="K24" s="50"/>
    </row>
    <row r="25" spans="1:16" ht="20.100000000000001" customHeight="1" x14ac:dyDescent="0.2">
      <c r="A25" s="58" t="s">
        <v>26</v>
      </c>
      <c r="B25" s="49">
        <v>50140</v>
      </c>
      <c r="C25" s="49">
        <v>50140</v>
      </c>
      <c r="D25" s="49">
        <v>50140</v>
      </c>
      <c r="E25" s="49">
        <v>51578</v>
      </c>
      <c r="F25" s="49">
        <v>52870</v>
      </c>
      <c r="G25" s="49">
        <v>54235</v>
      </c>
      <c r="H25" s="49">
        <v>55576</v>
      </c>
      <c r="J25" s="50"/>
      <c r="K25" s="50"/>
      <c r="L25" s="50"/>
      <c r="M25" s="50"/>
      <c r="N25" s="50"/>
      <c r="O25" s="50"/>
      <c r="P25" s="50"/>
    </row>
    <row r="26" spans="1:16" ht="20.100000000000001" customHeight="1" x14ac:dyDescent="0.2">
      <c r="A26" s="71" t="s">
        <v>31</v>
      </c>
      <c r="B26" s="181" t="s">
        <v>23</v>
      </c>
      <c r="C26" s="181" t="s">
        <v>23</v>
      </c>
      <c r="D26" s="181" t="s">
        <v>23</v>
      </c>
      <c r="E26" s="181" t="s">
        <v>23</v>
      </c>
      <c r="F26" s="181" t="s">
        <v>23</v>
      </c>
      <c r="G26" s="181" t="s">
        <v>23</v>
      </c>
      <c r="H26" s="181" t="s">
        <v>23</v>
      </c>
    </row>
    <row r="27" spans="1:16" ht="20.100000000000001" customHeight="1" x14ac:dyDescent="0.2">
      <c r="A27" s="58" t="s">
        <v>24</v>
      </c>
      <c r="B27" s="49">
        <v>48</v>
      </c>
      <c r="C27" s="49">
        <v>48</v>
      </c>
      <c r="D27" s="49">
        <v>48</v>
      </c>
      <c r="E27" s="49">
        <v>48</v>
      </c>
      <c r="F27" s="49">
        <v>48</v>
      </c>
      <c r="G27" s="49">
        <v>48</v>
      </c>
      <c r="H27" s="49">
        <v>48</v>
      </c>
    </row>
    <row r="28" spans="1:16" ht="20.100000000000001" customHeight="1" x14ac:dyDescent="0.2">
      <c r="A28" s="58" t="s">
        <v>25</v>
      </c>
      <c r="B28" s="49">
        <v>125140</v>
      </c>
      <c r="C28" s="49">
        <v>125140</v>
      </c>
      <c r="D28" s="49">
        <v>125140</v>
      </c>
      <c r="E28" s="49">
        <v>128011</v>
      </c>
      <c r="F28" s="49">
        <v>130594</v>
      </c>
      <c r="G28" s="49">
        <v>133320</v>
      </c>
      <c r="H28" s="49">
        <v>135998</v>
      </c>
    </row>
    <row r="29" spans="1:16" ht="20.100000000000001" customHeight="1" x14ac:dyDescent="0.2">
      <c r="A29" t="s">
        <v>32</v>
      </c>
    </row>
    <row r="30" spans="1:16" ht="20.100000000000001" customHeight="1" x14ac:dyDescent="0.2">
      <c r="A30" t="s">
        <v>33</v>
      </c>
    </row>
    <row r="31" spans="1:16" ht="20.100000000000001" customHeight="1" x14ac:dyDescent="0.2">
      <c r="A31" s="2" t="s">
        <v>429</v>
      </c>
    </row>
    <row r="32" spans="1:16" ht="20.100000000000001" customHeight="1" x14ac:dyDescent="0.2">
      <c r="A32" s="2" t="s">
        <v>34</v>
      </c>
    </row>
    <row r="33" spans="1:1" ht="20.100000000000001" customHeight="1" x14ac:dyDescent="0.2">
      <c r="A33" s="2" t="s">
        <v>427</v>
      </c>
    </row>
    <row r="34" spans="1:1" ht="20.100000000000001" customHeight="1" x14ac:dyDescent="0.2">
      <c r="A34" s="5" t="s">
        <v>35</v>
      </c>
    </row>
    <row r="35" spans="1:1" ht="20.100000000000001" customHeight="1" x14ac:dyDescent="0.2">
      <c r="A35" s="5" t="s">
        <v>430</v>
      </c>
    </row>
    <row r="36" spans="1:1" ht="20.100000000000001" customHeight="1" x14ac:dyDescent="0.2">
      <c r="A36" s="5" t="s">
        <v>364</v>
      </c>
    </row>
    <row r="37" spans="1:1" ht="20.100000000000001" customHeight="1" x14ac:dyDescent="0.2">
      <c r="A37" s="115" t="s">
        <v>365</v>
      </c>
    </row>
    <row r="38" spans="1:1" ht="20.100000000000001" customHeight="1" x14ac:dyDescent="0.2">
      <c r="A38" s="2" t="s">
        <v>428</v>
      </c>
    </row>
    <row r="39" spans="1:1" ht="20.100000000000001" customHeight="1" x14ac:dyDescent="0.2">
      <c r="A39" s="115" t="s">
        <v>37</v>
      </c>
    </row>
    <row r="40" spans="1:1" ht="20.100000000000001" customHeight="1" x14ac:dyDescent="0.2">
      <c r="A40" s="72" t="s">
        <v>9</v>
      </c>
    </row>
  </sheetData>
  <hyperlinks>
    <hyperlink ref="A31" r:id="rId1" display="ONS (2024) Consumer price inflation, UK Statistical bulletin" xr:uid="{0299CA86-62AC-4C0F-9550-92E3D39B579F}"/>
    <hyperlink ref="A32" r:id="rId2" display="OBR (2025) Economic and fiscal outlook – March 2025," xr:uid="{B155AAA4-117E-4C22-88F6-F6EA8F5511E7}"/>
    <hyperlink ref="A33" r:id="rId3" display="Scottish Government – Scottish Income Tax." xr:uid="{DBDF3290-37AF-46E7-8849-D3DB659AB8F5}"/>
    <hyperlink ref="A38" r:id="rId4" display="Scottish Fiscal Commission – How we set policy baselines" xr:uid="{DD146C80-418E-43FC-BE41-691614528F21}"/>
    <hyperlink ref="A40" location="'Table of Contents'!A1" display="Return to Contents" xr:uid="{B82446B8-BDF4-4A4A-8448-2282AF9406CF}"/>
  </hyperlinks>
  <pageMargins left="0.7" right="0.7" top="0.75" bottom="0.75" header="0.3" footer="0.3"/>
  <pageSetup paperSize="9" orientation="portrait" r:id="rId5"/>
  <tableParts count="1">
    <tablePart r:id="rId6"/>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2EA7-ADA1-44A8-81CD-CDF66E8F91C0}">
  <dimension ref="A1:O20"/>
  <sheetViews>
    <sheetView showGridLines="0" workbookViewId="0"/>
  </sheetViews>
  <sheetFormatPr defaultColWidth="8.44140625" defaultRowHeight="20.100000000000001" customHeight="1" x14ac:dyDescent="0.2"/>
  <cols>
    <col min="1" max="1" width="15.6640625" style="4" customWidth="1"/>
    <col min="2" max="7" width="8.6640625" style="4" customWidth="1"/>
    <col min="8" max="8" width="10.44140625" style="4" bestFit="1" customWidth="1"/>
    <col min="9" max="9" width="7.44140625" style="4" bestFit="1" customWidth="1"/>
    <col min="10" max="16384" width="8.44140625" style="4"/>
  </cols>
  <sheetData>
    <row r="1" spans="1:15" ht="20.100000000000001" customHeight="1" x14ac:dyDescent="0.2">
      <c r="A1" s="3" t="s">
        <v>395</v>
      </c>
      <c r="B1" s="3"/>
      <c r="C1" s="14"/>
      <c r="D1" s="14"/>
      <c r="E1" s="14"/>
      <c r="F1" s="14"/>
      <c r="G1" s="14"/>
      <c r="H1" s="14"/>
    </row>
    <row r="2" spans="1:15" s="5" customFormat="1" ht="20.100000000000001" customHeight="1" x14ac:dyDescent="0.2">
      <c r="A2" s="29" t="s">
        <v>91</v>
      </c>
      <c r="B2" s="29"/>
      <c r="C2" s="78"/>
      <c r="D2" s="78"/>
      <c r="E2" s="78"/>
      <c r="F2" s="78"/>
      <c r="G2" s="78"/>
      <c r="H2" s="78"/>
    </row>
    <row r="3" spans="1:15" s="5" customFormat="1" ht="20.100000000000001" customHeight="1" x14ac:dyDescent="0.2">
      <c r="A3" t="s">
        <v>86</v>
      </c>
      <c r="B3" s="40" t="s">
        <v>13</v>
      </c>
      <c r="C3" s="40" t="s">
        <v>14</v>
      </c>
      <c r="D3" s="40" t="s">
        <v>15</v>
      </c>
      <c r="E3" s="40" t="s">
        <v>16</v>
      </c>
      <c r="F3" s="40" t="s">
        <v>17</v>
      </c>
      <c r="G3" s="40" t="s">
        <v>18</v>
      </c>
      <c r="H3" s="31" t="s">
        <v>74</v>
      </c>
      <c r="J3" s="131"/>
      <c r="K3" s="131"/>
      <c r="L3" s="131"/>
      <c r="M3" s="131"/>
      <c r="N3" s="131"/>
      <c r="O3" s="131"/>
    </row>
    <row r="4" spans="1:15" s="5" customFormat="1" ht="20.100000000000001" customHeight="1" x14ac:dyDescent="0.2">
      <c r="A4" s="39" t="s">
        <v>93</v>
      </c>
      <c r="B4" s="44">
        <v>490.70079767643716</v>
      </c>
      <c r="C4" s="44">
        <v>525.17007072568413</v>
      </c>
      <c r="D4" s="44">
        <v>558.83982992797769</v>
      </c>
      <c r="E4" s="44">
        <v>591.88825309916047</v>
      </c>
      <c r="F4" s="44">
        <v>633.00042756210053</v>
      </c>
      <c r="G4" s="44">
        <v>680.44347909369446</v>
      </c>
      <c r="H4" s="44" t="s">
        <v>23</v>
      </c>
      <c r="J4" s="132"/>
      <c r="K4" s="132"/>
      <c r="L4" s="132"/>
      <c r="M4" s="132"/>
      <c r="N4" s="132"/>
      <c r="O4" s="132"/>
    </row>
    <row r="5" spans="1:15" s="5" customFormat="1" ht="20.100000000000001" customHeight="1" x14ac:dyDescent="0.2">
      <c r="A5" s="29" t="s">
        <v>168</v>
      </c>
      <c r="B5" s="44">
        <v>-5.1773554520005405</v>
      </c>
      <c r="C5" s="44">
        <v>19.830066301772149</v>
      </c>
      <c r="D5" s="44">
        <v>15.545186040773956</v>
      </c>
      <c r="E5" s="44">
        <v>16.93437129261963</v>
      </c>
      <c r="F5" s="44">
        <v>18.288503317560981</v>
      </c>
      <c r="G5" s="44">
        <v>19.866679460883347</v>
      </c>
      <c r="H5" s="44" t="s">
        <v>23</v>
      </c>
    </row>
    <row r="6" spans="1:15" s="5" customFormat="1" ht="20.100000000000001" customHeight="1" x14ac:dyDescent="0.2">
      <c r="A6" s="29" t="s">
        <v>219</v>
      </c>
      <c r="B6" s="44">
        <v>-0.17842943123912391</v>
      </c>
      <c r="C6" s="44">
        <v>-1.0079786143728597</v>
      </c>
      <c r="D6" s="44">
        <v>2.3837724271836578</v>
      </c>
      <c r="E6" s="44">
        <v>2.4679825293685553</v>
      </c>
      <c r="F6" s="44">
        <v>-3.1938737963007497</v>
      </c>
      <c r="G6" s="44">
        <v>-13.834989387032238</v>
      </c>
      <c r="H6" s="44" t="s">
        <v>23</v>
      </c>
    </row>
    <row r="7" spans="1:15" s="5" customFormat="1" ht="20.100000000000001" customHeight="1" x14ac:dyDescent="0.2">
      <c r="A7" s="29" t="s">
        <v>220</v>
      </c>
      <c r="B7" s="44">
        <v>0.10498720680249107</v>
      </c>
      <c r="C7" s="44">
        <v>-0.58589074124188301</v>
      </c>
      <c r="D7" s="44">
        <v>7.5996979864099785</v>
      </c>
      <c r="E7" s="44">
        <v>7.6295159493114397</v>
      </c>
      <c r="F7" s="44">
        <v>7.641422462083824</v>
      </c>
      <c r="G7" s="44">
        <v>7.6187636971717438</v>
      </c>
      <c r="H7" s="44" t="s">
        <v>23</v>
      </c>
    </row>
    <row r="8" spans="1:15" s="5" customFormat="1" ht="20.100000000000001" customHeight="1" x14ac:dyDescent="0.2">
      <c r="A8" s="113" t="s">
        <v>97</v>
      </c>
      <c r="B8" s="42">
        <v>485.45</v>
      </c>
      <c r="C8" s="42">
        <v>543.40626767184153</v>
      </c>
      <c r="D8" s="42">
        <v>584.36848638234528</v>
      </c>
      <c r="E8" s="42">
        <v>618.92012287046009</v>
      </c>
      <c r="F8" s="42">
        <v>655.73647954544458</v>
      </c>
      <c r="G8" s="42">
        <v>694.09393286471732</v>
      </c>
      <c r="H8" s="42">
        <v>734.28411857546735</v>
      </c>
    </row>
    <row r="9" spans="1:15" s="5" customFormat="1" ht="20.100000000000001" customHeight="1" x14ac:dyDescent="0.2">
      <c r="A9" s="29" t="s">
        <v>221</v>
      </c>
      <c r="B9" s="88">
        <v>-5.2507976764371733</v>
      </c>
      <c r="C9" s="88">
        <v>18.236196946157406</v>
      </c>
      <c r="D9" s="88">
        <v>25.528656454367592</v>
      </c>
      <c r="E9" s="88">
        <v>27.031869771299625</v>
      </c>
      <c r="F9" s="88">
        <v>22.736051983344055</v>
      </c>
      <c r="G9" s="88">
        <v>13.650453771022853</v>
      </c>
      <c r="H9" s="142" t="s">
        <v>23</v>
      </c>
    </row>
    <row r="10" spans="1:15" s="5" customFormat="1" ht="20.100000000000001" customHeight="1" x14ac:dyDescent="0.2">
      <c r="A10" s="29" t="s">
        <v>32</v>
      </c>
      <c r="B10" s="29"/>
      <c r="C10" s="99"/>
      <c r="D10" s="99"/>
      <c r="E10" s="99"/>
      <c r="F10" s="99"/>
      <c r="G10" s="99"/>
      <c r="H10" s="99"/>
    </row>
    <row r="11" spans="1:15" s="5" customFormat="1" ht="20.100000000000001" customHeight="1" x14ac:dyDescent="0.2">
      <c r="A11" s="2" t="s">
        <v>171</v>
      </c>
      <c r="B11" s="29"/>
      <c r="C11" s="91"/>
      <c r="D11" s="91"/>
      <c r="E11" s="91"/>
      <c r="F11" s="91"/>
      <c r="G11" s="91"/>
      <c r="H11" s="91"/>
    </row>
    <row r="12" spans="1:15" s="5" customFormat="1" ht="20.100000000000001" customHeight="1" x14ac:dyDescent="0.2">
      <c r="A12" s="29" t="s">
        <v>217</v>
      </c>
      <c r="B12" s="29"/>
      <c r="C12" s="91"/>
      <c r="D12" s="91"/>
      <c r="E12" s="91"/>
      <c r="F12" s="91"/>
      <c r="G12" s="91"/>
      <c r="H12" s="91"/>
      <c r="I12" s="91"/>
    </row>
    <row r="13" spans="1:15" s="5" customFormat="1" ht="20.100000000000001" customHeight="1" x14ac:dyDescent="0.2">
      <c r="A13" s="29" t="s">
        <v>99</v>
      </c>
      <c r="B13" s="29"/>
      <c r="C13" s="136"/>
      <c r="D13" s="136"/>
      <c r="E13" s="136"/>
      <c r="F13" s="136"/>
      <c r="G13" s="136"/>
      <c r="H13" s="136"/>
      <c r="I13" s="136"/>
    </row>
    <row r="14" spans="1:15" s="5" customFormat="1" ht="20.100000000000001" customHeight="1" x14ac:dyDescent="0.2">
      <c r="A14" s="72" t="s">
        <v>9</v>
      </c>
      <c r="B14" s="72"/>
      <c r="C14" s="81"/>
      <c r="D14" s="81"/>
      <c r="E14" s="81"/>
      <c r="F14" s="81"/>
      <c r="G14" s="81"/>
      <c r="H14" s="82"/>
      <c r="I14" s="81"/>
    </row>
    <row r="15" spans="1:15" s="5" customFormat="1" ht="20.100000000000001" customHeight="1" x14ac:dyDescent="0.2">
      <c r="A15"/>
      <c r="B15"/>
      <c r="C15"/>
      <c r="D15"/>
      <c r="E15"/>
      <c r="F15"/>
      <c r="G15"/>
      <c r="H15"/>
      <c r="I15"/>
    </row>
    <row r="16" spans="1:15" ht="20.100000000000001" customHeight="1" x14ac:dyDescent="0.2">
      <c r="A16"/>
      <c r="B16"/>
      <c r="C16"/>
      <c r="D16"/>
      <c r="E16"/>
      <c r="F16"/>
      <c r="G16"/>
      <c r="H16"/>
      <c r="I16"/>
    </row>
    <row r="17" spans="1:9" ht="20.100000000000001" customHeight="1" x14ac:dyDescent="0.2">
      <c r="A17"/>
      <c r="B17"/>
      <c r="C17"/>
      <c r="D17"/>
      <c r="E17"/>
      <c r="F17"/>
      <c r="G17"/>
      <c r="H17"/>
      <c r="I17"/>
    </row>
    <row r="18" spans="1:9" ht="20.100000000000001" customHeight="1" x14ac:dyDescent="0.2">
      <c r="A18"/>
      <c r="B18"/>
      <c r="C18"/>
      <c r="D18"/>
      <c r="E18"/>
      <c r="F18"/>
      <c r="G18"/>
      <c r="H18"/>
      <c r="I18"/>
    </row>
    <row r="19" spans="1:9" ht="20.100000000000001" customHeight="1" x14ac:dyDescent="0.2">
      <c r="A19"/>
      <c r="B19"/>
      <c r="C19"/>
      <c r="D19"/>
      <c r="E19"/>
      <c r="F19"/>
      <c r="G19"/>
      <c r="H19"/>
      <c r="I19"/>
    </row>
    <row r="20" spans="1:9" ht="20.100000000000001" customHeight="1" x14ac:dyDescent="0.2">
      <c r="A20" s="20"/>
      <c r="B20" s="20"/>
      <c r="C20" s="20"/>
      <c r="D20" s="20"/>
      <c r="E20" s="20"/>
      <c r="F20" s="20"/>
      <c r="G20" s="20"/>
    </row>
  </sheetData>
  <hyperlinks>
    <hyperlink ref="A14" location="'Table of Contents'!A1" display="Return to Contents" xr:uid="{44ADDF52-FA48-44B0-B5BA-CBD8383BA168}"/>
    <hyperlink ref="A11" r:id="rId1" xr:uid="{A57E5A24-F19D-4D9C-8E99-8D876DEF0406}"/>
  </hyperlinks>
  <pageMargins left="0.7" right="0.7" top="0.75" bottom="0.75" header="0.3" footer="0.3"/>
  <pageSetup paperSize="9" orientation="portrait"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B1644-3E5D-493D-90F2-C5B2A458FB37}">
  <dimension ref="A1:I21"/>
  <sheetViews>
    <sheetView showGridLines="0" workbookViewId="0"/>
  </sheetViews>
  <sheetFormatPr defaultColWidth="8.44140625" defaultRowHeight="20.100000000000001" customHeight="1" x14ac:dyDescent="0.2"/>
  <cols>
    <col min="1" max="1" width="15.6640625" style="4" customWidth="1"/>
    <col min="2" max="7" width="8.6640625" style="4" customWidth="1"/>
    <col min="8" max="8" width="10.44140625" style="4" bestFit="1" customWidth="1"/>
    <col min="9" max="9" width="7.44140625" style="4" bestFit="1" customWidth="1"/>
    <col min="10" max="16384" width="8.44140625" style="4"/>
  </cols>
  <sheetData>
    <row r="1" spans="1:9" ht="20.100000000000001" customHeight="1" x14ac:dyDescent="0.2">
      <c r="A1" s="3" t="s">
        <v>396</v>
      </c>
      <c r="B1" s="3"/>
      <c r="C1" s="14"/>
      <c r="D1" s="14"/>
      <c r="E1" s="14"/>
      <c r="F1" s="14"/>
      <c r="G1" s="14"/>
      <c r="H1" s="14"/>
    </row>
    <row r="2" spans="1:9" s="5" customFormat="1" ht="20.100000000000001" customHeight="1" x14ac:dyDescent="0.2">
      <c r="A2" s="29" t="s">
        <v>85</v>
      </c>
      <c r="B2" s="29"/>
      <c r="C2" s="78"/>
      <c r="D2" s="78"/>
      <c r="E2" s="78"/>
      <c r="F2" s="78"/>
      <c r="G2" s="78"/>
      <c r="H2" s="78"/>
    </row>
    <row r="3" spans="1:9" s="5" customFormat="1" ht="19.899999999999999" customHeight="1" x14ac:dyDescent="0.2">
      <c r="A3" s="75" t="s">
        <v>86</v>
      </c>
      <c r="B3" s="40" t="s">
        <v>13</v>
      </c>
      <c r="C3" s="40" t="s">
        <v>14</v>
      </c>
      <c r="D3" s="40" t="s">
        <v>15</v>
      </c>
      <c r="E3" s="40" t="s">
        <v>16</v>
      </c>
      <c r="F3" s="40" t="s">
        <v>17</v>
      </c>
      <c r="G3" s="40" t="s">
        <v>18</v>
      </c>
      <c r="H3" s="31" t="s">
        <v>74</v>
      </c>
    </row>
    <row r="4" spans="1:9" s="5" customFormat="1" ht="19.899999999999999" customHeight="1" x14ac:dyDescent="0.2">
      <c r="A4" s="39" t="s">
        <v>93</v>
      </c>
      <c r="B4" s="44">
        <v>194.53945999161127</v>
      </c>
      <c r="C4" s="44">
        <v>258.3859768724061</v>
      </c>
      <c r="D4" s="44">
        <v>256.22595368612406</v>
      </c>
      <c r="E4" s="44">
        <v>258.89689067431095</v>
      </c>
      <c r="F4" s="44">
        <v>264.74414816936383</v>
      </c>
      <c r="G4" s="44">
        <v>273.50911244441306</v>
      </c>
      <c r="H4" s="44" t="s">
        <v>23</v>
      </c>
    </row>
    <row r="5" spans="1:9" s="5" customFormat="1" ht="19.899999999999999" customHeight="1" x14ac:dyDescent="0.2">
      <c r="A5" s="29" t="s">
        <v>168</v>
      </c>
      <c r="B5" s="44">
        <v>-14.805432946088899</v>
      </c>
      <c r="C5" s="44">
        <v>-22.636328611660588</v>
      </c>
      <c r="D5" s="44">
        <v>-35.504671765309325</v>
      </c>
      <c r="E5" s="44">
        <v>-38.747609366756478</v>
      </c>
      <c r="F5" s="44">
        <v>-38.406471266406186</v>
      </c>
      <c r="G5" s="44">
        <v>-38.622299964894609</v>
      </c>
      <c r="H5" s="44" t="s">
        <v>23</v>
      </c>
    </row>
    <row r="6" spans="1:9" s="5" customFormat="1" ht="19.899999999999999" customHeight="1" x14ac:dyDescent="0.2">
      <c r="A6" s="29" t="s">
        <v>218</v>
      </c>
      <c r="B6" s="44">
        <v>0</v>
      </c>
      <c r="C6" s="44">
        <v>-16.066614729989112</v>
      </c>
      <c r="D6" s="44">
        <v>-22.041078260169968</v>
      </c>
      <c r="E6" s="44">
        <v>-22.75899265178154</v>
      </c>
      <c r="F6" s="44">
        <v>-22.653322876400779</v>
      </c>
      <c r="G6" s="44">
        <v>-23.167241859883632</v>
      </c>
      <c r="H6" s="44" t="s">
        <v>23</v>
      </c>
    </row>
    <row r="7" spans="1:9" s="5" customFormat="1" ht="19.899999999999999" customHeight="1" x14ac:dyDescent="0.2">
      <c r="A7" s="29" t="s">
        <v>219</v>
      </c>
      <c r="B7" s="44">
        <v>-9.6524899224448291E-3</v>
      </c>
      <c r="C7" s="44">
        <v>-0.86304101450446069</v>
      </c>
      <c r="D7" s="44">
        <v>7.4818130750571754E-2</v>
      </c>
      <c r="E7" s="44">
        <v>0.31858084612250082</v>
      </c>
      <c r="F7" s="44">
        <v>-0.95771157991256928</v>
      </c>
      <c r="G7" s="44">
        <v>-3.1352492681845661</v>
      </c>
      <c r="H7" s="44" t="s">
        <v>23</v>
      </c>
    </row>
    <row r="8" spans="1:9" s="5" customFormat="1" ht="19.899999999999999" customHeight="1" x14ac:dyDescent="0.2">
      <c r="A8" s="29" t="s">
        <v>220</v>
      </c>
      <c r="B8" s="44">
        <v>1.5625444400058086E-2</v>
      </c>
      <c r="C8" s="44">
        <v>0.77377573475632744</v>
      </c>
      <c r="D8" s="44">
        <v>6.4225093868291196</v>
      </c>
      <c r="E8" s="44">
        <v>4.7673908327236632</v>
      </c>
      <c r="F8" s="44">
        <v>4.5614562695785139</v>
      </c>
      <c r="G8" s="44">
        <v>4.3787167044266937</v>
      </c>
      <c r="H8" s="44" t="s">
        <v>23</v>
      </c>
    </row>
    <row r="9" spans="1:9" s="5" customFormat="1" ht="19.899999999999999" customHeight="1" x14ac:dyDescent="0.2">
      <c r="A9" s="113" t="s">
        <v>97</v>
      </c>
      <c r="B9" s="42">
        <v>179.73999999999998</v>
      </c>
      <c r="C9" s="42">
        <v>219.59376825100827</v>
      </c>
      <c r="D9" s="42">
        <v>205.17753117822446</v>
      </c>
      <c r="E9" s="42">
        <v>202.4762603346191</v>
      </c>
      <c r="F9" s="42">
        <v>207.28809871622281</v>
      </c>
      <c r="G9" s="42">
        <v>212.96303805587695</v>
      </c>
      <c r="H9" s="42">
        <v>218.47433367132584</v>
      </c>
    </row>
    <row r="10" spans="1:9" s="5" customFormat="1" ht="19.899999999999999" customHeight="1" x14ac:dyDescent="0.2">
      <c r="A10" s="29" t="s">
        <v>221</v>
      </c>
      <c r="B10" s="88">
        <v>-14.799459991611286</v>
      </c>
      <c r="C10" s="88">
        <v>-38.792208621397833</v>
      </c>
      <c r="D10" s="88">
        <v>-51.048422507899602</v>
      </c>
      <c r="E10" s="88">
        <v>-56.420630339691854</v>
      </c>
      <c r="F10" s="88">
        <v>-57.45604945314102</v>
      </c>
      <c r="G10" s="88">
        <v>-60.546074388536113</v>
      </c>
      <c r="H10" s="142" t="s">
        <v>23</v>
      </c>
    </row>
    <row r="11" spans="1:9" s="5" customFormat="1" ht="20.100000000000001" customHeight="1" x14ac:dyDescent="0.2">
      <c r="A11" s="29" t="s">
        <v>32</v>
      </c>
      <c r="B11" s="29"/>
      <c r="C11" s="99"/>
      <c r="D11" s="99"/>
      <c r="E11" s="99"/>
      <c r="F11" s="99"/>
      <c r="G11" s="99"/>
      <c r="H11" s="99"/>
    </row>
    <row r="12" spans="1:9" s="5" customFormat="1" ht="20.100000000000001" customHeight="1" x14ac:dyDescent="0.2">
      <c r="A12" s="2" t="s">
        <v>171</v>
      </c>
      <c r="B12" s="29"/>
      <c r="C12" s="91"/>
      <c r="D12" s="91"/>
      <c r="E12" s="91"/>
      <c r="F12" s="91"/>
      <c r="G12" s="91"/>
      <c r="H12" s="91"/>
    </row>
    <row r="13" spans="1:9" s="5" customFormat="1" ht="20.100000000000001" customHeight="1" x14ac:dyDescent="0.2">
      <c r="A13" s="29" t="s">
        <v>217</v>
      </c>
      <c r="B13" s="29"/>
      <c r="C13" s="91"/>
      <c r="D13" s="91"/>
      <c r="E13" s="91"/>
      <c r="F13" s="91"/>
      <c r="G13" s="91"/>
      <c r="H13" s="91"/>
      <c r="I13" s="91"/>
    </row>
    <row r="14" spans="1:9" s="5" customFormat="1" ht="20.100000000000001" customHeight="1" x14ac:dyDescent="0.2">
      <c r="A14" s="29" t="s">
        <v>99</v>
      </c>
      <c r="B14" s="29"/>
      <c r="C14" s="91"/>
      <c r="D14" s="91"/>
      <c r="E14" s="91"/>
      <c r="F14" s="91"/>
      <c r="G14" s="91"/>
      <c r="H14" s="91"/>
      <c r="I14" s="91"/>
    </row>
    <row r="15" spans="1:9" s="5" customFormat="1" ht="20.100000000000001" customHeight="1" x14ac:dyDescent="0.2">
      <c r="A15" s="72" t="s">
        <v>9</v>
      </c>
      <c r="B15" s="72"/>
      <c r="C15" s="81"/>
      <c r="D15" s="81"/>
      <c r="E15" s="81"/>
      <c r="F15" s="81"/>
      <c r="G15" s="81"/>
      <c r="H15" s="82"/>
      <c r="I15" s="81"/>
    </row>
    <row r="16" spans="1:9" s="5" customFormat="1" ht="20.100000000000001" customHeight="1" x14ac:dyDescent="0.2">
      <c r="A16"/>
      <c r="B16"/>
      <c r="C16"/>
      <c r="D16"/>
      <c r="E16"/>
      <c r="F16"/>
      <c r="G16"/>
      <c r="H16"/>
      <c r="I16"/>
    </row>
    <row r="17" spans="1:9" ht="20.100000000000001" customHeight="1" x14ac:dyDescent="0.2">
      <c r="A17"/>
      <c r="B17"/>
      <c r="C17"/>
      <c r="D17"/>
      <c r="E17"/>
      <c r="F17"/>
      <c r="G17"/>
      <c r="H17"/>
      <c r="I17"/>
    </row>
    <row r="18" spans="1:9" ht="20.100000000000001" customHeight="1" x14ac:dyDescent="0.2">
      <c r="A18"/>
      <c r="B18"/>
      <c r="C18"/>
      <c r="D18"/>
      <c r="E18"/>
      <c r="F18"/>
      <c r="G18"/>
      <c r="H18"/>
      <c r="I18"/>
    </row>
    <row r="19" spans="1:9" ht="20.100000000000001" customHeight="1" x14ac:dyDescent="0.2">
      <c r="A19"/>
      <c r="B19"/>
      <c r="C19"/>
      <c r="D19"/>
      <c r="E19"/>
      <c r="F19"/>
      <c r="G19"/>
      <c r="H19"/>
      <c r="I19"/>
    </row>
    <row r="20" spans="1:9" ht="20.100000000000001" customHeight="1" x14ac:dyDescent="0.2">
      <c r="A20"/>
      <c r="B20"/>
      <c r="C20"/>
      <c r="D20"/>
      <c r="E20"/>
      <c r="F20"/>
      <c r="G20"/>
      <c r="H20"/>
      <c r="I20"/>
    </row>
    <row r="21" spans="1:9" ht="20.100000000000001" customHeight="1" x14ac:dyDescent="0.2">
      <c r="A21" s="20"/>
      <c r="B21" s="20"/>
      <c r="C21" s="20"/>
      <c r="D21" s="20"/>
      <c r="E21" s="20"/>
      <c r="F21" s="20"/>
      <c r="G21" s="20"/>
    </row>
  </sheetData>
  <hyperlinks>
    <hyperlink ref="A15" location="'Table of Contents'!A1" display="Return to Contents" xr:uid="{741F7893-8F17-4DA5-9BAA-67442B051865}"/>
    <hyperlink ref="A12" r:id="rId1" xr:uid="{38743592-B063-4A6B-8535-35007F16347F}"/>
  </hyperlinks>
  <pageMargins left="0.7" right="0.7" top="0.75" bottom="0.75" header="0.3" footer="0.3"/>
  <pageSetup paperSize="9" orientation="portrait"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27ED5-BBD8-4311-B877-47EC9AE94F66}">
  <dimension ref="A1:I21"/>
  <sheetViews>
    <sheetView showGridLines="0" workbookViewId="0"/>
  </sheetViews>
  <sheetFormatPr defaultColWidth="8.44140625" defaultRowHeight="20.100000000000001" customHeight="1" x14ac:dyDescent="0.2"/>
  <cols>
    <col min="1" max="1" width="15.6640625" style="4" customWidth="1"/>
    <col min="2" max="7" width="8.6640625" style="4" customWidth="1"/>
    <col min="8" max="8" width="10.44140625" style="4" bestFit="1" customWidth="1"/>
    <col min="9" max="9" width="7.44140625" style="4" bestFit="1" customWidth="1"/>
    <col min="10" max="16384" width="8.44140625" style="4"/>
  </cols>
  <sheetData>
    <row r="1" spans="1:9" ht="20.100000000000001" customHeight="1" x14ac:dyDescent="0.2">
      <c r="A1" s="3" t="s">
        <v>397</v>
      </c>
      <c r="B1" s="3"/>
      <c r="C1" s="14"/>
      <c r="D1" s="14"/>
      <c r="E1" s="14"/>
      <c r="F1" s="14"/>
      <c r="G1" s="14"/>
      <c r="H1" s="14"/>
    </row>
    <row r="2" spans="1:9" s="5" customFormat="1" ht="20.100000000000001" customHeight="1" x14ac:dyDescent="0.2">
      <c r="A2" s="29" t="s">
        <v>85</v>
      </c>
      <c r="B2" s="29"/>
      <c r="C2" s="78"/>
      <c r="D2" s="78"/>
      <c r="E2" s="78"/>
      <c r="F2" s="78"/>
      <c r="G2" s="78"/>
      <c r="H2" s="78"/>
    </row>
    <row r="3" spans="1:9" s="5" customFormat="1" ht="19.899999999999999" customHeight="1" x14ac:dyDescent="0.2">
      <c r="A3" s="75" t="s">
        <v>86</v>
      </c>
      <c r="B3" s="40" t="s">
        <v>13</v>
      </c>
      <c r="C3" s="40" t="s">
        <v>14</v>
      </c>
      <c r="D3" s="40" t="s">
        <v>15</v>
      </c>
      <c r="E3" s="40" t="s">
        <v>16</v>
      </c>
      <c r="F3" s="40" t="s">
        <v>17</v>
      </c>
      <c r="G3" s="40" t="s">
        <v>18</v>
      </c>
      <c r="H3" s="31" t="s">
        <v>74</v>
      </c>
    </row>
    <row r="4" spans="1:9" s="5" customFormat="1" ht="19.899999999999999" customHeight="1" x14ac:dyDescent="0.2">
      <c r="A4" s="39" t="s">
        <v>93</v>
      </c>
      <c r="B4" s="44">
        <v>225.81574449610372</v>
      </c>
      <c r="C4" s="44">
        <v>234.97445527368538</v>
      </c>
      <c r="D4" s="44">
        <v>243.26421960166368</v>
      </c>
      <c r="E4" s="44">
        <v>251.54117662942247</v>
      </c>
      <c r="F4" s="44">
        <v>260.14732529563901</v>
      </c>
      <c r="G4" s="44">
        <v>269.02392780119146</v>
      </c>
      <c r="H4" s="44" t="s">
        <v>23</v>
      </c>
    </row>
    <row r="5" spans="1:9" s="5" customFormat="1" ht="19.899999999999999" customHeight="1" x14ac:dyDescent="0.2">
      <c r="A5" s="29" t="s">
        <v>168</v>
      </c>
      <c r="B5" s="44">
        <v>6.2045107431356712</v>
      </c>
      <c r="C5" s="44">
        <v>13.526556704110334</v>
      </c>
      <c r="D5" s="44">
        <v>13.422769402649237</v>
      </c>
      <c r="E5" s="44">
        <v>13.30521412647596</v>
      </c>
      <c r="F5" s="44">
        <v>13.188830218483076</v>
      </c>
      <c r="G5" s="44">
        <v>13.129568856294782</v>
      </c>
      <c r="H5" s="44" t="s">
        <v>23</v>
      </c>
    </row>
    <row r="6" spans="1:9" s="5" customFormat="1" ht="19.899999999999999" customHeight="1" x14ac:dyDescent="0.2">
      <c r="A6" s="29" t="s">
        <v>218</v>
      </c>
      <c r="B6" s="44">
        <v>0.2008057622262811</v>
      </c>
      <c r="C6" s="44">
        <v>0.32784087305157072</v>
      </c>
      <c r="D6" s="44">
        <v>0.44201533556685035</v>
      </c>
      <c r="E6" s="44">
        <v>0.55786965409413369</v>
      </c>
      <c r="F6" s="44">
        <v>0.67926111470973183</v>
      </c>
      <c r="G6" s="44">
        <v>0.80530167614364245</v>
      </c>
      <c r="H6" s="44" t="s">
        <v>23</v>
      </c>
    </row>
    <row r="7" spans="1:9" s="5" customFormat="1" ht="19.899999999999999" customHeight="1" x14ac:dyDescent="0.2">
      <c r="A7" s="29" t="s">
        <v>219</v>
      </c>
      <c r="B7" s="44">
        <v>3.3728045995076172E-3</v>
      </c>
      <c r="C7" s="44">
        <v>0.1897625348014742</v>
      </c>
      <c r="D7" s="44">
        <v>0.8825410128018234</v>
      </c>
      <c r="E7" s="44">
        <v>0.97201100127961126</v>
      </c>
      <c r="F7" s="44">
        <v>0.68669782438740867</v>
      </c>
      <c r="G7" s="44">
        <v>0.26251192534550682</v>
      </c>
      <c r="H7" s="44" t="s">
        <v>23</v>
      </c>
    </row>
    <row r="8" spans="1:9" s="5" customFormat="1" ht="19.899999999999999" customHeight="1" x14ac:dyDescent="0.2">
      <c r="A8" s="29" t="s">
        <v>220</v>
      </c>
      <c r="B8" s="44">
        <v>1.7475661939348015</v>
      </c>
      <c r="C8" s="44">
        <v>1.6972189460102243</v>
      </c>
      <c r="D8" s="44">
        <v>1.8446310012691924</v>
      </c>
      <c r="E8" s="44">
        <v>2.5275967325072202</v>
      </c>
      <c r="F8" s="44">
        <v>3.5393851753628951</v>
      </c>
      <c r="G8" s="44">
        <v>4.7086088353626678</v>
      </c>
      <c r="H8" s="44" t="s">
        <v>23</v>
      </c>
    </row>
    <row r="9" spans="1:9" s="5" customFormat="1" ht="19.899999999999999" customHeight="1" x14ac:dyDescent="0.2">
      <c r="A9" s="113" t="s">
        <v>97</v>
      </c>
      <c r="B9" s="42">
        <v>233.97200000000001</v>
      </c>
      <c r="C9" s="42">
        <v>250.71583433165898</v>
      </c>
      <c r="D9" s="42">
        <v>259.85617635395079</v>
      </c>
      <c r="E9" s="42">
        <v>268.90386814377939</v>
      </c>
      <c r="F9" s="42">
        <v>278.24149962858212</v>
      </c>
      <c r="G9" s="42">
        <v>287.92991909433806</v>
      </c>
      <c r="H9" s="42">
        <v>298.27007047679143</v>
      </c>
    </row>
    <row r="10" spans="1:9" s="5" customFormat="1" ht="19.899999999999999" customHeight="1" x14ac:dyDescent="0.2">
      <c r="A10" s="29" t="s">
        <v>221</v>
      </c>
      <c r="B10" s="88">
        <v>8.1562555038962898</v>
      </c>
      <c r="C10" s="88">
        <v>15.741379057973603</v>
      </c>
      <c r="D10" s="88">
        <v>16.591956752287103</v>
      </c>
      <c r="E10" s="88">
        <v>17.362691514356925</v>
      </c>
      <c r="F10" s="88">
        <v>18.094174332943112</v>
      </c>
      <c r="G10" s="88">
        <v>18.905991293146599</v>
      </c>
      <c r="H10" s="142" t="s">
        <v>23</v>
      </c>
    </row>
    <row r="11" spans="1:9" s="5" customFormat="1" ht="20.100000000000001" customHeight="1" x14ac:dyDescent="0.2">
      <c r="A11" s="29" t="s">
        <v>32</v>
      </c>
      <c r="B11" s="29"/>
      <c r="C11" s="99"/>
      <c r="D11" s="99"/>
      <c r="E11" s="99"/>
      <c r="F11" s="99"/>
      <c r="G11" s="99"/>
      <c r="H11" s="99"/>
    </row>
    <row r="12" spans="1:9" s="5" customFormat="1" ht="20.100000000000001" customHeight="1" x14ac:dyDescent="0.2">
      <c r="A12" s="2" t="s">
        <v>171</v>
      </c>
      <c r="B12" s="29"/>
      <c r="C12" s="91"/>
      <c r="D12" s="91"/>
      <c r="E12" s="91"/>
      <c r="F12" s="91"/>
      <c r="G12" s="91"/>
      <c r="H12" s="91"/>
    </row>
    <row r="13" spans="1:9" s="5" customFormat="1" ht="20.100000000000001" customHeight="1" x14ac:dyDescent="0.2">
      <c r="A13" s="29" t="s">
        <v>217</v>
      </c>
      <c r="B13" s="29"/>
      <c r="C13" s="91"/>
      <c r="D13" s="91"/>
      <c r="E13" s="91"/>
      <c r="F13" s="91"/>
      <c r="G13" s="91"/>
      <c r="H13" s="91"/>
      <c r="I13" s="91"/>
    </row>
    <row r="14" spans="1:9" s="5" customFormat="1" ht="20.100000000000001" customHeight="1" x14ac:dyDescent="0.2">
      <c r="A14" s="29" t="s">
        <v>99</v>
      </c>
      <c r="B14" s="29"/>
      <c r="C14" s="91"/>
      <c r="D14" s="91"/>
      <c r="E14" s="91"/>
      <c r="F14" s="91"/>
      <c r="G14" s="91"/>
      <c r="H14" s="91"/>
      <c r="I14" s="91"/>
    </row>
    <row r="15" spans="1:9" s="5" customFormat="1" ht="20.100000000000001" customHeight="1" x14ac:dyDescent="0.2">
      <c r="A15" s="72" t="s">
        <v>9</v>
      </c>
      <c r="B15" s="72"/>
      <c r="C15" s="81"/>
      <c r="D15" s="81"/>
      <c r="E15" s="81"/>
      <c r="F15" s="81"/>
      <c r="G15" s="81"/>
      <c r="H15" s="82"/>
      <c r="I15" s="81"/>
    </row>
    <row r="16" spans="1:9" s="5" customFormat="1" ht="20.100000000000001" customHeight="1" x14ac:dyDescent="0.2">
      <c r="A16"/>
      <c r="B16"/>
      <c r="C16"/>
      <c r="D16"/>
      <c r="E16"/>
      <c r="F16"/>
      <c r="G16"/>
      <c r="H16"/>
      <c r="I16"/>
    </row>
    <row r="17" spans="1:9" ht="20.100000000000001" customHeight="1" x14ac:dyDescent="0.2">
      <c r="A17"/>
      <c r="B17"/>
      <c r="C17"/>
      <c r="D17"/>
      <c r="E17"/>
      <c r="F17"/>
      <c r="G17"/>
      <c r="H17"/>
      <c r="I17"/>
    </row>
    <row r="18" spans="1:9" ht="20.100000000000001" customHeight="1" x14ac:dyDescent="0.2">
      <c r="A18"/>
      <c r="B18"/>
      <c r="C18"/>
      <c r="D18"/>
      <c r="E18"/>
      <c r="F18"/>
      <c r="G18"/>
      <c r="H18"/>
      <c r="I18"/>
    </row>
    <row r="19" spans="1:9" ht="20.100000000000001" customHeight="1" x14ac:dyDescent="0.2">
      <c r="A19"/>
      <c r="B19"/>
      <c r="C19"/>
      <c r="D19"/>
      <c r="E19"/>
      <c r="F19"/>
      <c r="G19"/>
      <c r="H19"/>
      <c r="I19"/>
    </row>
    <row r="20" spans="1:9" ht="20.100000000000001" customHeight="1" x14ac:dyDescent="0.2">
      <c r="A20"/>
      <c r="B20"/>
      <c r="C20"/>
      <c r="D20"/>
      <c r="E20"/>
      <c r="F20"/>
      <c r="G20"/>
      <c r="H20"/>
      <c r="I20"/>
    </row>
    <row r="21" spans="1:9" ht="20.100000000000001" customHeight="1" x14ac:dyDescent="0.2">
      <c r="A21" s="20"/>
      <c r="B21" s="20"/>
      <c r="C21" s="20"/>
      <c r="D21" s="20"/>
      <c r="E21" s="20"/>
      <c r="F21" s="20"/>
      <c r="G21" s="20"/>
    </row>
  </sheetData>
  <hyperlinks>
    <hyperlink ref="A15" location="'Table of Contents'!A1" display="Return to Contents" xr:uid="{FF811B8D-C505-4723-AAC8-05AAB9BB5229}"/>
    <hyperlink ref="A12" r:id="rId1" xr:uid="{37DA25D9-E344-449A-990C-300BF6C4BC0B}"/>
  </hyperlinks>
  <pageMargins left="0.7" right="0.7" top="0.75" bottom="0.75" header="0.3" footer="0.3"/>
  <pageSetup paperSize="9" orientation="portrait"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8E625-9092-4009-B6D9-3AC27A677EAD}">
  <dimension ref="A1:N21"/>
  <sheetViews>
    <sheetView showGridLines="0" workbookViewId="0"/>
  </sheetViews>
  <sheetFormatPr defaultColWidth="8.44140625" defaultRowHeight="20.100000000000001" customHeight="1" x14ac:dyDescent="0.2"/>
  <cols>
    <col min="1" max="1" width="15.6640625" style="4" customWidth="1"/>
    <col min="2" max="8" width="8.6640625" style="4" customWidth="1"/>
    <col min="9" max="9" width="7.44140625" style="4" bestFit="1" customWidth="1"/>
    <col min="10" max="16384" width="8.44140625" style="4"/>
  </cols>
  <sheetData>
    <row r="1" spans="1:14" ht="20.100000000000001" customHeight="1" x14ac:dyDescent="0.2">
      <c r="A1" s="3" t="s">
        <v>398</v>
      </c>
      <c r="B1" s="3"/>
      <c r="C1" s="14"/>
      <c r="D1" s="14"/>
      <c r="E1" s="14"/>
      <c r="F1" s="14"/>
      <c r="G1" s="14"/>
      <c r="H1" s="14"/>
    </row>
    <row r="2" spans="1:14" s="5" customFormat="1" ht="20.100000000000001" customHeight="1" x14ac:dyDescent="0.2">
      <c r="A2" s="29" t="s">
        <v>85</v>
      </c>
      <c r="B2" s="29"/>
      <c r="C2" s="78"/>
      <c r="D2" s="78"/>
      <c r="E2" s="78"/>
      <c r="F2" s="78"/>
      <c r="G2" s="78"/>
      <c r="H2" s="78"/>
    </row>
    <row r="3" spans="1:14" s="5" customFormat="1" ht="20.100000000000001" customHeight="1" x14ac:dyDescent="0.2">
      <c r="A3" s="75" t="s">
        <v>86</v>
      </c>
      <c r="B3" s="40" t="s">
        <v>13</v>
      </c>
      <c r="C3" s="40" t="s">
        <v>14</v>
      </c>
      <c r="D3" s="40" t="s">
        <v>15</v>
      </c>
      <c r="E3" s="40" t="s">
        <v>16</v>
      </c>
      <c r="F3" s="40" t="s">
        <v>17</v>
      </c>
      <c r="G3" s="40" t="s">
        <v>18</v>
      </c>
      <c r="H3" s="40" t="s">
        <v>19</v>
      </c>
    </row>
    <row r="4" spans="1:14" s="5" customFormat="1" ht="20.100000000000001" customHeight="1" x14ac:dyDescent="0.2">
      <c r="A4" s="114" t="s">
        <v>101</v>
      </c>
      <c r="B4" s="44">
        <v>897.79899999999998</v>
      </c>
      <c r="C4" s="44">
        <v>1029.1596156147864</v>
      </c>
      <c r="D4" s="44">
        <v>1093.105236252045</v>
      </c>
      <c r="E4" s="44">
        <v>1137.724543877632</v>
      </c>
      <c r="F4" s="44">
        <v>1187.0296773729049</v>
      </c>
      <c r="G4" s="44">
        <v>1240.2370116422724</v>
      </c>
      <c r="H4" s="44">
        <v>1296.6855318860723</v>
      </c>
      <c r="J4" s="50"/>
      <c r="K4" s="50"/>
      <c r="L4" s="50"/>
      <c r="M4" s="50"/>
      <c r="N4" s="50"/>
    </row>
    <row r="5" spans="1:14" s="5" customFormat="1" ht="20.100000000000001" customHeight="1" x14ac:dyDescent="0.2">
      <c r="A5" s="29" t="s">
        <v>168</v>
      </c>
      <c r="B5" s="44">
        <v>1.3630000000000013</v>
      </c>
      <c r="C5" s="44">
        <v>0.42206208060071049</v>
      </c>
      <c r="D5" s="44">
        <v>-16.775983420607332</v>
      </c>
      <c r="E5" s="44">
        <v>-18.590578885341642</v>
      </c>
      <c r="F5" s="44">
        <v>-16.857500701557228</v>
      </c>
      <c r="G5" s="44">
        <v>-15.545986282187954</v>
      </c>
      <c r="H5" s="44">
        <v>-15.267731305647885</v>
      </c>
    </row>
    <row r="6" spans="1:14" s="5" customFormat="1" ht="20.100000000000001" customHeight="1" x14ac:dyDescent="0.2">
      <c r="A6" s="29" t="s">
        <v>218</v>
      </c>
      <c r="B6" s="44">
        <v>0</v>
      </c>
      <c r="C6" s="44">
        <v>-16.066614729989112</v>
      </c>
      <c r="D6" s="44">
        <v>-22.041078260169968</v>
      </c>
      <c r="E6" s="44">
        <v>-22.75899265178154</v>
      </c>
      <c r="F6" s="44">
        <v>-22.653322876400779</v>
      </c>
      <c r="G6" s="44">
        <v>-23.167241859883632</v>
      </c>
      <c r="H6" s="44">
        <v>-23.77934162241047</v>
      </c>
      <c r="J6" s="50"/>
      <c r="K6" s="50"/>
      <c r="L6" s="50"/>
    </row>
    <row r="7" spans="1:14" s="5" customFormat="1" ht="20.100000000000001" customHeight="1" x14ac:dyDescent="0.2">
      <c r="A7" s="29" t="s">
        <v>219</v>
      </c>
      <c r="B7" s="44">
        <v>0</v>
      </c>
      <c r="C7" s="44">
        <v>2.0612556316268069</v>
      </c>
      <c r="D7" s="44">
        <v>6.4971421682239452</v>
      </c>
      <c r="E7" s="44">
        <v>7.5135483878235334</v>
      </c>
      <c r="F7" s="44">
        <v>8.1955619131382775</v>
      </c>
      <c r="G7" s="44">
        <v>8.9176116434019832</v>
      </c>
      <c r="H7" s="44">
        <v>10.032721909777763</v>
      </c>
    </row>
    <row r="8" spans="1:14" s="5" customFormat="1" ht="20.100000000000001" customHeight="1" x14ac:dyDescent="0.2">
      <c r="A8" s="29" t="s">
        <v>220</v>
      </c>
      <c r="B8" s="44">
        <v>0</v>
      </c>
      <c r="C8" s="44">
        <v>-1.8604483425159515</v>
      </c>
      <c r="D8" s="44">
        <v>-11.383122824970911</v>
      </c>
      <c r="E8" s="44">
        <v>-13.588269379473729</v>
      </c>
      <c r="F8" s="44">
        <v>-14.448337817835693</v>
      </c>
      <c r="G8" s="44">
        <v>-15.45450512867049</v>
      </c>
      <c r="H8" s="44">
        <v>-16.642658144207076</v>
      </c>
    </row>
    <row r="9" spans="1:14" s="5" customFormat="1" ht="20.100000000000001" customHeight="1" x14ac:dyDescent="0.2">
      <c r="A9" s="113" t="s">
        <v>97</v>
      </c>
      <c r="B9" s="42">
        <v>899.16199999999992</v>
      </c>
      <c r="C9" s="42">
        <v>1013.7158702545087</v>
      </c>
      <c r="D9" s="42">
        <v>1049.4021939145205</v>
      </c>
      <c r="E9" s="42">
        <v>1090.3002513488586</v>
      </c>
      <c r="F9" s="42">
        <v>1141.2660778902496</v>
      </c>
      <c r="G9" s="42">
        <v>1194.9868900149322</v>
      </c>
      <c r="H9" s="42">
        <v>1251.0285227235847</v>
      </c>
    </row>
    <row r="10" spans="1:14" s="5" customFormat="1" ht="20.100000000000001" customHeight="1" x14ac:dyDescent="0.2">
      <c r="A10" s="29" t="s">
        <v>221</v>
      </c>
      <c r="B10" s="88">
        <v>1.3630000000000013</v>
      </c>
      <c r="C10" s="88">
        <v>-15.443745360277546</v>
      </c>
      <c r="D10" s="88">
        <v>-43.703042337524266</v>
      </c>
      <c r="E10" s="88">
        <v>-47.424292528773378</v>
      </c>
      <c r="F10" s="88">
        <v>-45.763599482655422</v>
      </c>
      <c r="G10" s="88">
        <v>-45.250121627340093</v>
      </c>
      <c r="H10" s="88">
        <v>-45.657009162487668</v>
      </c>
    </row>
    <row r="11" spans="1:14" s="5" customFormat="1" ht="20.100000000000001" customHeight="1" x14ac:dyDescent="0.2">
      <c r="A11" s="29" t="s">
        <v>32</v>
      </c>
      <c r="B11" s="29"/>
      <c r="C11" s="91"/>
      <c r="D11" s="91"/>
      <c r="E11" s="91"/>
      <c r="F11" s="91"/>
      <c r="G11" s="91"/>
      <c r="H11" s="91"/>
    </row>
    <row r="12" spans="1:14" s="5" customFormat="1" ht="20.100000000000001" customHeight="1" x14ac:dyDescent="0.2">
      <c r="A12" s="2" t="s">
        <v>171</v>
      </c>
      <c r="B12" s="29"/>
      <c r="C12" s="91"/>
      <c r="D12" s="91"/>
      <c r="E12" s="91"/>
      <c r="F12" s="91"/>
      <c r="G12" s="91"/>
      <c r="H12" s="91"/>
    </row>
    <row r="13" spans="1:14" s="5" customFormat="1" ht="20.100000000000001" customHeight="1" x14ac:dyDescent="0.2">
      <c r="A13" s="29" t="s">
        <v>217</v>
      </c>
      <c r="B13" s="29"/>
      <c r="C13" s="91"/>
      <c r="D13" s="91"/>
      <c r="E13" s="91"/>
      <c r="F13" s="91"/>
      <c r="G13" s="91"/>
      <c r="H13" s="91"/>
    </row>
    <row r="14" spans="1:14" s="5" customFormat="1" ht="20.100000000000001" customHeight="1" x14ac:dyDescent="0.2">
      <c r="A14" s="72" t="s">
        <v>9</v>
      </c>
      <c r="B14" s="72"/>
      <c r="C14" s="81"/>
      <c r="D14" s="81"/>
      <c r="E14" s="81"/>
      <c r="F14" s="81"/>
      <c r="G14" s="81"/>
      <c r="H14" s="82"/>
    </row>
    <row r="15" spans="1:14" customFormat="1" ht="20.100000000000001" customHeight="1" x14ac:dyDescent="0.2"/>
    <row r="16" spans="1:14" ht="20.100000000000001" customHeight="1" x14ac:dyDescent="0.2">
      <c r="A16"/>
      <c r="B16"/>
      <c r="C16"/>
      <c r="D16"/>
      <c r="E16"/>
      <c r="F16"/>
      <c r="G16"/>
      <c r="H16"/>
      <c r="I16"/>
    </row>
    <row r="17" spans="1:9" ht="20.100000000000001" customHeight="1" x14ac:dyDescent="0.2">
      <c r="A17"/>
      <c r="B17"/>
      <c r="C17"/>
      <c r="D17"/>
      <c r="E17"/>
      <c r="F17"/>
      <c r="G17"/>
      <c r="H17"/>
      <c r="I17"/>
    </row>
    <row r="18" spans="1:9" ht="20.100000000000001" customHeight="1" x14ac:dyDescent="0.2">
      <c r="A18"/>
      <c r="B18"/>
      <c r="C18"/>
      <c r="D18"/>
      <c r="E18"/>
      <c r="F18"/>
      <c r="G18"/>
      <c r="H18"/>
      <c r="I18"/>
    </row>
    <row r="19" spans="1:9" ht="20.100000000000001" customHeight="1" x14ac:dyDescent="0.2">
      <c r="A19"/>
      <c r="B19"/>
      <c r="C19"/>
      <c r="D19"/>
      <c r="E19"/>
      <c r="F19"/>
      <c r="G19"/>
      <c r="H19"/>
      <c r="I19"/>
    </row>
    <row r="20" spans="1:9" ht="20.100000000000001" customHeight="1" x14ac:dyDescent="0.2">
      <c r="A20"/>
      <c r="B20"/>
      <c r="C20"/>
      <c r="D20"/>
      <c r="E20"/>
      <c r="F20"/>
      <c r="G20"/>
      <c r="H20"/>
      <c r="I20"/>
    </row>
    <row r="21" spans="1:9" ht="20.100000000000001" customHeight="1" x14ac:dyDescent="0.2">
      <c r="A21" s="20"/>
      <c r="B21" s="20"/>
      <c r="C21" s="20"/>
      <c r="D21" s="20"/>
      <c r="E21" s="20"/>
      <c r="F21" s="20"/>
      <c r="G21" s="20"/>
    </row>
  </sheetData>
  <hyperlinks>
    <hyperlink ref="A14" location="'Table of Contents'!A1" display="Return to Contents" xr:uid="{44360CB9-8AC1-468A-900B-5725285B797A}"/>
    <hyperlink ref="A12" r:id="rId1" xr:uid="{1B7AC323-D12D-4FE0-AB1A-33697464B894}"/>
  </hyperlinks>
  <pageMargins left="0.7" right="0.7" top="0.75" bottom="0.75" header="0.3" footer="0.3"/>
  <pageSetup paperSize="9" orientation="portrait"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3A5A-CB09-4091-A852-80E030B1B0F0}">
  <dimension ref="A1:I20"/>
  <sheetViews>
    <sheetView showGridLines="0" workbookViewId="0"/>
  </sheetViews>
  <sheetFormatPr defaultColWidth="8.44140625" defaultRowHeight="20.100000000000001" customHeight="1" x14ac:dyDescent="0.2"/>
  <cols>
    <col min="1" max="1" width="15.6640625" style="4" customWidth="1"/>
    <col min="2" max="8" width="8.6640625" style="4" customWidth="1"/>
    <col min="9" max="9" width="7.44140625" style="4" bestFit="1" customWidth="1"/>
    <col min="10" max="16384" width="8.44140625" style="4"/>
  </cols>
  <sheetData>
    <row r="1" spans="1:9" ht="20.100000000000001" customHeight="1" x14ac:dyDescent="0.2">
      <c r="A1" s="3" t="s">
        <v>399</v>
      </c>
      <c r="B1" s="3"/>
      <c r="C1" s="14"/>
      <c r="D1" s="14"/>
      <c r="E1" s="14"/>
      <c r="F1" s="14"/>
      <c r="G1" s="14"/>
      <c r="H1" s="14"/>
    </row>
    <row r="2" spans="1:9" s="5" customFormat="1" ht="20.100000000000001" customHeight="1" x14ac:dyDescent="0.2">
      <c r="A2" s="29" t="s">
        <v>91</v>
      </c>
      <c r="B2" s="29"/>
      <c r="C2" s="78"/>
      <c r="D2" s="78"/>
      <c r="E2" s="78"/>
      <c r="F2" s="78"/>
      <c r="G2" s="78"/>
      <c r="H2" s="78"/>
    </row>
    <row r="3" spans="1:9" s="5" customFormat="1" ht="20.100000000000001" customHeight="1" x14ac:dyDescent="0.2">
      <c r="A3" s="75" t="s">
        <v>86</v>
      </c>
      <c r="B3" s="40" t="s">
        <v>13</v>
      </c>
      <c r="C3" s="40" t="s">
        <v>14</v>
      </c>
      <c r="D3" s="40" t="s">
        <v>15</v>
      </c>
      <c r="E3" s="40" t="s">
        <v>16</v>
      </c>
      <c r="F3" s="40" t="s">
        <v>17</v>
      </c>
      <c r="G3" s="40" t="s">
        <v>18</v>
      </c>
      <c r="H3" s="40" t="s">
        <v>19</v>
      </c>
    </row>
    <row r="4" spans="1:9" s="5" customFormat="1" ht="20.100000000000001" customHeight="1" x14ac:dyDescent="0.2">
      <c r="A4" s="114" t="s">
        <v>101</v>
      </c>
      <c r="B4" s="88">
        <v>484.70000000000005</v>
      </c>
      <c r="C4" s="88">
        <v>520.42865997305705</v>
      </c>
      <c r="D4" s="88">
        <v>568.77609144692383</v>
      </c>
      <c r="E4" s="88">
        <v>601.90072443218594</v>
      </c>
      <c r="F4" s="88">
        <v>637.28385841882766</v>
      </c>
      <c r="G4" s="88">
        <v>674.07951705733149</v>
      </c>
      <c r="H4" s="88">
        <v>712.89163375450653</v>
      </c>
    </row>
    <row r="5" spans="1:9" s="5" customFormat="1" ht="20.100000000000001" customHeight="1" x14ac:dyDescent="0.2">
      <c r="A5" s="29" t="s">
        <v>168</v>
      </c>
      <c r="B5" s="88">
        <v>0.75</v>
      </c>
      <c r="C5" s="88">
        <v>22.793744027772505</v>
      </c>
      <c r="D5" s="88">
        <v>18.508863766774311</v>
      </c>
      <c r="E5" s="88">
        <v>19.898049018619986</v>
      </c>
      <c r="F5" s="88">
        <v>21.252181043561336</v>
      </c>
      <c r="G5" s="88">
        <v>22.830357186883703</v>
      </c>
      <c r="H5" s="88">
        <v>24.234707561606797</v>
      </c>
    </row>
    <row r="6" spans="1:9" s="5" customFormat="1" ht="20.100000000000001" customHeight="1" x14ac:dyDescent="0.2">
      <c r="A6" s="29" t="s">
        <v>219</v>
      </c>
      <c r="B6" s="88">
        <v>0</v>
      </c>
      <c r="C6" s="88">
        <v>1.926441322277924</v>
      </c>
      <c r="D6" s="88">
        <v>4.2393857390554786</v>
      </c>
      <c r="E6" s="88">
        <v>4.9125554039715098</v>
      </c>
      <c r="F6" s="88">
        <v>5.6942570568766087</v>
      </c>
      <c r="G6" s="88">
        <v>6.4167668905002984</v>
      </c>
      <c r="H6" s="88">
        <v>7.1719566261840555</v>
      </c>
    </row>
    <row r="7" spans="1:9" s="5" customFormat="1" ht="20.100000000000001" customHeight="1" x14ac:dyDescent="0.2">
      <c r="A7" s="29" t="s">
        <v>220</v>
      </c>
      <c r="B7" s="87">
        <v>0</v>
      </c>
      <c r="C7" s="87">
        <v>-1.7425776512659468</v>
      </c>
      <c r="D7" s="87">
        <v>-7.1558545704083372</v>
      </c>
      <c r="E7" s="87">
        <v>-7.7912059843173438</v>
      </c>
      <c r="F7" s="87">
        <v>-8.4938169738210263</v>
      </c>
      <c r="G7" s="87">
        <v>-9.2327082699981702</v>
      </c>
      <c r="H7" s="88">
        <v>-10.014179366830035</v>
      </c>
    </row>
    <row r="8" spans="1:9" s="5" customFormat="1" ht="20.100000000000001" customHeight="1" x14ac:dyDescent="0.2">
      <c r="A8" s="113" t="s">
        <v>97</v>
      </c>
      <c r="B8" s="42">
        <v>485.45</v>
      </c>
      <c r="C8" s="42">
        <v>543.40626767184153</v>
      </c>
      <c r="D8" s="42">
        <v>584.36848638234528</v>
      </c>
      <c r="E8" s="42">
        <v>618.92012287046009</v>
      </c>
      <c r="F8" s="42">
        <v>655.73647954544458</v>
      </c>
      <c r="G8" s="42">
        <v>694.09393286471732</v>
      </c>
      <c r="H8" s="42">
        <v>734.28411857546735</v>
      </c>
    </row>
    <row r="9" spans="1:9" s="5" customFormat="1" ht="20.100000000000001" customHeight="1" x14ac:dyDescent="0.2">
      <c r="A9" s="29" t="s">
        <v>221</v>
      </c>
      <c r="B9" s="44">
        <v>0.75</v>
      </c>
      <c r="C9" s="44">
        <v>22.977607698784482</v>
      </c>
      <c r="D9" s="44">
        <v>15.592394935421453</v>
      </c>
      <c r="E9" s="44">
        <v>17.019398438274152</v>
      </c>
      <c r="F9" s="44">
        <v>18.452621126616918</v>
      </c>
      <c r="G9" s="44">
        <v>20.014415807385831</v>
      </c>
      <c r="H9" s="44">
        <v>21.392484820960817</v>
      </c>
    </row>
    <row r="10" spans="1:9" s="5" customFormat="1" ht="20.100000000000001" customHeight="1" x14ac:dyDescent="0.2">
      <c r="A10" s="29" t="s">
        <v>32</v>
      </c>
      <c r="B10" s="29"/>
      <c r="C10" s="91"/>
      <c r="D10" s="91"/>
      <c r="E10" s="91"/>
      <c r="F10" s="91"/>
      <c r="G10" s="91"/>
      <c r="H10" s="91"/>
    </row>
    <row r="11" spans="1:9" s="5" customFormat="1" ht="20.100000000000001" customHeight="1" x14ac:dyDescent="0.2">
      <c r="A11" s="2" t="s">
        <v>171</v>
      </c>
      <c r="B11" s="29"/>
      <c r="C11" s="91"/>
      <c r="D11" s="91"/>
      <c r="E11" s="91"/>
      <c r="F11" s="91"/>
      <c r="G11" s="91"/>
      <c r="H11" s="91"/>
    </row>
    <row r="12" spans="1:9" s="5" customFormat="1" ht="20.100000000000001" customHeight="1" x14ac:dyDescent="0.2">
      <c r="A12" s="29" t="s">
        <v>217</v>
      </c>
      <c r="B12" s="29"/>
      <c r="C12" s="91"/>
      <c r="D12" s="91"/>
      <c r="E12" s="91"/>
      <c r="F12" s="91"/>
      <c r="G12" s="91"/>
      <c r="H12" s="91"/>
    </row>
    <row r="13" spans="1:9" s="5" customFormat="1" ht="20.100000000000001" customHeight="1" x14ac:dyDescent="0.2">
      <c r="A13" s="72" t="s">
        <v>9</v>
      </c>
      <c r="B13" s="72"/>
      <c r="C13" s="81"/>
      <c r="D13" s="81"/>
      <c r="E13" s="81"/>
      <c r="F13" s="81"/>
      <c r="G13" s="81"/>
      <c r="H13" s="82"/>
    </row>
    <row r="14" spans="1:9" s="5" customFormat="1" ht="20.100000000000001" customHeight="1" x14ac:dyDescent="0.2"/>
    <row r="15" spans="1:9" ht="20.100000000000001" customHeight="1" x14ac:dyDescent="0.2">
      <c r="A15"/>
      <c r="B15"/>
      <c r="C15"/>
      <c r="D15"/>
      <c r="E15"/>
      <c r="F15"/>
      <c r="G15"/>
      <c r="H15"/>
      <c r="I15"/>
    </row>
    <row r="16" spans="1:9" ht="20.100000000000001" customHeight="1" x14ac:dyDescent="0.2">
      <c r="A16"/>
      <c r="B16"/>
      <c r="C16"/>
      <c r="D16"/>
      <c r="E16"/>
      <c r="F16"/>
      <c r="G16"/>
      <c r="H16"/>
      <c r="I16"/>
    </row>
    <row r="17" spans="1:9" ht="20.100000000000001" customHeight="1" x14ac:dyDescent="0.2">
      <c r="A17"/>
      <c r="B17"/>
      <c r="C17"/>
      <c r="D17"/>
      <c r="E17"/>
      <c r="F17"/>
      <c r="G17"/>
      <c r="H17"/>
      <c r="I17"/>
    </row>
    <row r="18" spans="1:9" ht="20.100000000000001" customHeight="1" x14ac:dyDescent="0.2">
      <c r="A18"/>
      <c r="B18"/>
      <c r="C18"/>
      <c r="D18"/>
      <c r="E18"/>
      <c r="F18"/>
      <c r="G18"/>
      <c r="H18"/>
      <c r="I18"/>
    </row>
    <row r="19" spans="1:9" ht="20.100000000000001" customHeight="1" x14ac:dyDescent="0.2">
      <c r="A19"/>
      <c r="B19"/>
      <c r="C19"/>
      <c r="D19"/>
      <c r="E19"/>
      <c r="F19"/>
      <c r="G19"/>
      <c r="H19"/>
      <c r="I19"/>
    </row>
    <row r="20" spans="1:9" ht="20.100000000000001" customHeight="1" x14ac:dyDescent="0.2">
      <c r="A20"/>
      <c r="B20"/>
      <c r="C20"/>
      <c r="D20"/>
      <c r="E20"/>
      <c r="F20"/>
      <c r="G20"/>
      <c r="H20"/>
      <c r="I20"/>
    </row>
  </sheetData>
  <hyperlinks>
    <hyperlink ref="A13" location="'Table of Contents'!A1" display="Return to Contents" xr:uid="{5E5BEFFE-6C83-4AF9-A018-508F5F16C399}"/>
    <hyperlink ref="A11" r:id="rId1" xr:uid="{A03C0F73-B349-4C0C-AFEB-8E973BE43EFE}"/>
  </hyperlinks>
  <pageMargins left="0.7" right="0.7" top="0.75" bottom="0.75" header="0.3" footer="0.3"/>
  <pageSetup paperSize="9" orientation="portrait"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1BD9A-488D-40C2-A559-1B3493A0906F}">
  <dimension ref="A1:I20"/>
  <sheetViews>
    <sheetView showGridLines="0" workbookViewId="0"/>
  </sheetViews>
  <sheetFormatPr defaultColWidth="8.44140625" defaultRowHeight="20.100000000000001" customHeight="1" x14ac:dyDescent="0.2"/>
  <cols>
    <col min="1" max="1" width="15.6640625" style="4" customWidth="1"/>
    <col min="2" max="8" width="8.6640625" style="4" customWidth="1"/>
    <col min="9" max="9" width="7.44140625" style="4" bestFit="1" customWidth="1"/>
    <col min="10" max="16384" width="8.44140625" style="4"/>
  </cols>
  <sheetData>
    <row r="1" spans="1:9" ht="20.100000000000001" customHeight="1" x14ac:dyDescent="0.2">
      <c r="A1" s="3" t="s">
        <v>400</v>
      </c>
      <c r="B1" s="3"/>
      <c r="C1" s="14"/>
      <c r="D1" s="14"/>
      <c r="E1" s="14"/>
      <c r="F1" s="14"/>
      <c r="G1" s="14"/>
      <c r="H1" s="14"/>
    </row>
    <row r="2" spans="1:9" s="5" customFormat="1" ht="20.100000000000001" customHeight="1" x14ac:dyDescent="0.2">
      <c r="A2" s="29" t="s">
        <v>85</v>
      </c>
      <c r="B2" s="29"/>
      <c r="C2" s="78"/>
      <c r="D2" s="78"/>
      <c r="E2" s="78"/>
      <c r="F2" s="78"/>
      <c r="G2" s="78"/>
      <c r="H2" s="78"/>
    </row>
    <row r="3" spans="1:9" s="5" customFormat="1" ht="20.100000000000001" customHeight="1" x14ac:dyDescent="0.2">
      <c r="A3" s="75" t="s">
        <v>86</v>
      </c>
      <c r="B3" s="40" t="s">
        <v>13</v>
      </c>
      <c r="C3" s="40" t="s">
        <v>14</v>
      </c>
      <c r="D3" s="40" t="s">
        <v>15</v>
      </c>
      <c r="E3" s="40" t="s">
        <v>16</v>
      </c>
      <c r="F3" s="40" t="s">
        <v>17</v>
      </c>
      <c r="G3" s="40" t="s">
        <v>18</v>
      </c>
      <c r="H3" s="40" t="s">
        <v>19</v>
      </c>
    </row>
    <row r="4" spans="1:9" s="5" customFormat="1" ht="20.100000000000001" customHeight="1" x14ac:dyDescent="0.2">
      <c r="A4" s="114" t="s">
        <v>101</v>
      </c>
      <c r="B4" s="88">
        <v>172.399</v>
      </c>
      <c r="C4" s="88">
        <v>258.62611088914389</v>
      </c>
      <c r="D4" s="88">
        <v>265.24257991855137</v>
      </c>
      <c r="E4" s="88">
        <v>266.70362799340751</v>
      </c>
      <c r="F4" s="88">
        <v>270.69918048045633</v>
      </c>
      <c r="G4" s="88">
        <v>277.06426471116561</v>
      </c>
      <c r="H4" s="88">
        <v>284.26210161962649</v>
      </c>
      <c r="I4" s="50"/>
    </row>
    <row r="5" spans="1:9" s="5" customFormat="1" ht="20.100000000000001" customHeight="1" x14ac:dyDescent="0.2">
      <c r="A5" s="29" t="s">
        <v>168</v>
      </c>
      <c r="B5" s="88">
        <v>7.3410000000000002</v>
      </c>
      <c r="C5" s="88">
        <v>-22.965727908146505</v>
      </c>
      <c r="D5" s="88">
        <v>-35.775105846895286</v>
      </c>
      <c r="E5" s="88">
        <v>-38.861331287301937</v>
      </c>
      <c r="F5" s="88">
        <v>-38.366001220466046</v>
      </c>
      <c r="G5" s="88">
        <v>-38.573401582230844</v>
      </c>
      <c r="H5" s="88">
        <v>-39.606784824363672</v>
      </c>
    </row>
    <row r="6" spans="1:9" s="5" customFormat="1" ht="20.100000000000001" customHeight="1" x14ac:dyDescent="0.2">
      <c r="A6" s="29" t="s">
        <v>218</v>
      </c>
      <c r="B6" s="88">
        <v>0</v>
      </c>
      <c r="C6" s="88">
        <v>-16.066614729989112</v>
      </c>
      <c r="D6" s="88">
        <v>-22.041078260169968</v>
      </c>
      <c r="E6" s="88">
        <v>-22.75899265178154</v>
      </c>
      <c r="F6" s="88">
        <v>-22.653322876400779</v>
      </c>
      <c r="G6" s="88">
        <v>-23.167241859883632</v>
      </c>
      <c r="H6" s="88">
        <v>-23.77934162241047</v>
      </c>
    </row>
    <row r="7" spans="1:9" s="5" customFormat="1" ht="20.100000000000001" customHeight="1" x14ac:dyDescent="0.2">
      <c r="A7" s="29" t="s">
        <v>219</v>
      </c>
      <c r="B7" s="88">
        <v>0</v>
      </c>
      <c r="C7" s="88">
        <v>0</v>
      </c>
      <c r="D7" s="88">
        <v>0.54507037336378517</v>
      </c>
      <c r="E7" s="88">
        <v>0.89089340548801488</v>
      </c>
      <c r="F7" s="88">
        <v>0.90289859554658847</v>
      </c>
      <c r="G7" s="88">
        <v>0.93746965421325967</v>
      </c>
      <c r="H7" s="88">
        <v>1.0043367316233116</v>
      </c>
    </row>
    <row r="8" spans="1:9" s="5" customFormat="1" ht="20.100000000000001" customHeight="1" x14ac:dyDescent="0.2">
      <c r="A8" s="29" t="s">
        <v>220</v>
      </c>
      <c r="B8" s="87">
        <v>0</v>
      </c>
      <c r="C8" s="87">
        <v>0</v>
      </c>
      <c r="D8" s="87">
        <v>-2.7939350066254462</v>
      </c>
      <c r="E8" s="87">
        <v>-3.4979371251929479</v>
      </c>
      <c r="F8" s="87">
        <v>-3.2946562629132927</v>
      </c>
      <c r="G8" s="87">
        <v>-3.2980528673874403</v>
      </c>
      <c r="H8" s="88">
        <v>-3.4059782331498241</v>
      </c>
    </row>
    <row r="9" spans="1:9" s="5" customFormat="1" ht="20.100000000000001" customHeight="1" x14ac:dyDescent="0.2">
      <c r="A9" s="113" t="s">
        <v>97</v>
      </c>
      <c r="B9" s="87">
        <v>179.73999999999998</v>
      </c>
      <c r="C9" s="87">
        <v>219.59376825100827</v>
      </c>
      <c r="D9" s="87">
        <v>205.17753117822446</v>
      </c>
      <c r="E9" s="87">
        <v>202.4762603346191</v>
      </c>
      <c r="F9" s="87">
        <v>207.28809871622281</v>
      </c>
      <c r="G9" s="87">
        <v>212.96303805587695</v>
      </c>
      <c r="H9" s="88">
        <v>218.47433367132584</v>
      </c>
    </row>
    <row r="10" spans="1:9" s="5" customFormat="1" ht="20.100000000000001" customHeight="1" x14ac:dyDescent="0.2">
      <c r="A10" s="29" t="s">
        <v>221</v>
      </c>
      <c r="B10" s="130">
        <v>7.3410000000000002</v>
      </c>
      <c r="C10" s="130">
        <v>-39.032342638135617</v>
      </c>
      <c r="D10" s="130">
        <v>-60.065048740326915</v>
      </c>
      <c r="E10" s="130">
        <v>-64.22736765878841</v>
      </c>
      <c r="F10" s="130">
        <v>-63.411081764233529</v>
      </c>
      <c r="G10" s="130">
        <v>-64.101226655288656</v>
      </c>
      <c r="H10" s="130">
        <v>-65.787767948300655</v>
      </c>
    </row>
    <row r="11" spans="1:9" s="5" customFormat="1" ht="20.100000000000001" customHeight="1" x14ac:dyDescent="0.2">
      <c r="A11" s="29" t="s">
        <v>32</v>
      </c>
      <c r="B11" s="29"/>
      <c r="C11" s="91"/>
      <c r="D11" s="91"/>
      <c r="E11" s="91"/>
      <c r="F11" s="91"/>
      <c r="G11" s="91"/>
      <c r="H11" s="91"/>
    </row>
    <row r="12" spans="1:9" s="5" customFormat="1" ht="20.100000000000001" customHeight="1" x14ac:dyDescent="0.2">
      <c r="A12" s="2" t="s">
        <v>171</v>
      </c>
      <c r="B12" s="29"/>
      <c r="C12" s="91"/>
      <c r="D12" s="91"/>
      <c r="E12" s="91"/>
      <c r="F12" s="91"/>
      <c r="G12" s="91"/>
      <c r="H12" s="91"/>
    </row>
    <row r="13" spans="1:9" s="5" customFormat="1" ht="20.100000000000001" customHeight="1" x14ac:dyDescent="0.2">
      <c r="A13" s="29" t="s">
        <v>217</v>
      </c>
      <c r="B13" s="29"/>
      <c r="C13" s="91"/>
      <c r="D13" s="91"/>
      <c r="E13" s="91"/>
      <c r="F13" s="91"/>
      <c r="G13" s="91"/>
      <c r="H13" s="91"/>
    </row>
    <row r="14" spans="1:9" s="5" customFormat="1" ht="20.100000000000001" customHeight="1" x14ac:dyDescent="0.2">
      <c r="A14" s="72" t="s">
        <v>9</v>
      </c>
      <c r="B14" s="72"/>
      <c r="C14" s="81"/>
      <c r="D14" s="81"/>
      <c r="E14" s="81"/>
      <c r="F14" s="81"/>
      <c r="G14" s="81"/>
      <c r="H14" s="82"/>
    </row>
    <row r="15" spans="1:9" ht="20.100000000000001" customHeight="1" x14ac:dyDescent="0.2">
      <c r="C15" s="18"/>
      <c r="D15" s="18"/>
    </row>
    <row r="16" spans="1:9" ht="20.100000000000001" customHeight="1" x14ac:dyDescent="0.2">
      <c r="A16"/>
      <c r="B16"/>
      <c r="C16"/>
      <c r="D16"/>
      <c r="E16"/>
      <c r="F16"/>
      <c r="G16"/>
      <c r="H16"/>
      <c r="I16"/>
    </row>
    <row r="17" spans="1:9" ht="20.100000000000001" customHeight="1" x14ac:dyDescent="0.2">
      <c r="A17"/>
      <c r="B17"/>
      <c r="C17"/>
      <c r="D17"/>
      <c r="E17"/>
      <c r="F17"/>
      <c r="G17"/>
      <c r="H17"/>
      <c r="I17"/>
    </row>
    <row r="18" spans="1:9" ht="20.100000000000001" customHeight="1" x14ac:dyDescent="0.2">
      <c r="A18"/>
      <c r="B18"/>
      <c r="C18"/>
      <c r="D18"/>
      <c r="E18"/>
      <c r="F18"/>
      <c r="G18"/>
      <c r="H18"/>
      <c r="I18"/>
    </row>
    <row r="19" spans="1:9" ht="20.100000000000001" customHeight="1" x14ac:dyDescent="0.2">
      <c r="A19" s="19"/>
      <c r="B19" s="19"/>
    </row>
    <row r="20" spans="1:9" ht="20.100000000000001" customHeight="1" x14ac:dyDescent="0.2">
      <c r="A20" s="20"/>
      <c r="B20" s="20"/>
      <c r="C20" s="20"/>
      <c r="D20" s="20"/>
      <c r="E20" s="20"/>
      <c r="F20" s="20"/>
      <c r="G20" s="20"/>
    </row>
  </sheetData>
  <hyperlinks>
    <hyperlink ref="A14" location="'Table of Contents'!A1" display="Return to Contents" xr:uid="{B1F41695-0F5C-4C7F-BF7F-66D6C723E3DC}"/>
    <hyperlink ref="A12" r:id="rId1" xr:uid="{A592E537-7ADB-4E4C-9578-E18F1AEA5585}"/>
  </hyperlinks>
  <pageMargins left="0.7" right="0.7" top="0.75" bottom="0.75" header="0.3" footer="0.3"/>
  <pageSetup paperSize="9" orientation="portrait"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D8AE-598F-4267-9B0E-DEBAD5ED34D5}">
  <dimension ref="A1:J21"/>
  <sheetViews>
    <sheetView showGridLines="0" workbookViewId="0"/>
  </sheetViews>
  <sheetFormatPr defaultColWidth="8.44140625" defaultRowHeight="20.100000000000001" customHeight="1" x14ac:dyDescent="0.2"/>
  <cols>
    <col min="1" max="1" width="15.6640625" style="4" customWidth="1"/>
    <col min="2" max="8" width="8.6640625" style="4" customWidth="1"/>
    <col min="9" max="9" width="7.44140625" style="4" bestFit="1" customWidth="1"/>
    <col min="10" max="16384" width="8.44140625" style="4"/>
  </cols>
  <sheetData>
    <row r="1" spans="1:10" ht="20.100000000000001" customHeight="1" x14ac:dyDescent="0.2">
      <c r="A1" s="3" t="s">
        <v>401</v>
      </c>
      <c r="B1" s="3"/>
      <c r="C1" s="14"/>
      <c r="D1" s="14"/>
      <c r="E1" s="14"/>
      <c r="F1" s="14"/>
      <c r="G1" s="14"/>
      <c r="H1" s="14"/>
    </row>
    <row r="2" spans="1:10" s="5" customFormat="1" ht="20.100000000000001" customHeight="1" x14ac:dyDescent="0.2">
      <c r="A2" s="29" t="s">
        <v>91</v>
      </c>
      <c r="B2" s="29"/>
      <c r="C2" s="78"/>
      <c r="D2" s="78"/>
      <c r="E2" s="78"/>
      <c r="F2" s="78"/>
      <c r="G2" s="78"/>
      <c r="H2" s="78"/>
    </row>
    <row r="3" spans="1:10" s="5" customFormat="1" ht="20.100000000000001" customHeight="1" x14ac:dyDescent="0.2">
      <c r="A3" s="75" t="s">
        <v>86</v>
      </c>
      <c r="B3" s="40" t="s">
        <v>13</v>
      </c>
      <c r="C3" s="40" t="s">
        <v>14</v>
      </c>
      <c r="D3" s="40" t="s">
        <v>15</v>
      </c>
      <c r="E3" s="40" t="s">
        <v>16</v>
      </c>
      <c r="F3" s="40" t="s">
        <v>17</v>
      </c>
      <c r="G3" s="40" t="s">
        <v>18</v>
      </c>
      <c r="H3" s="40" t="s">
        <v>19</v>
      </c>
    </row>
    <row r="4" spans="1:10" s="5" customFormat="1" ht="20.100000000000001" customHeight="1" x14ac:dyDescent="0.2">
      <c r="A4" s="114" t="s">
        <v>101</v>
      </c>
      <c r="B4" s="88">
        <v>240.7</v>
      </c>
      <c r="C4" s="88">
        <v>250.10484475258539</v>
      </c>
      <c r="D4" s="88">
        <v>259.08656488656959</v>
      </c>
      <c r="E4" s="88">
        <v>269.12019145203851</v>
      </c>
      <c r="F4" s="88">
        <v>279.04663847362093</v>
      </c>
      <c r="G4" s="88">
        <v>289.09322987377533</v>
      </c>
      <c r="H4" s="88">
        <v>299.53179651193926</v>
      </c>
    </row>
    <row r="5" spans="1:10" s="5" customFormat="1" ht="20.100000000000001" customHeight="1" x14ac:dyDescent="0.2">
      <c r="A5" s="29" t="s">
        <v>168</v>
      </c>
      <c r="B5" s="88">
        <v>-6.7279999999999998</v>
      </c>
      <c r="C5" s="88">
        <v>0.59404596097471085</v>
      </c>
      <c r="D5" s="88">
        <v>0.49025865951364267</v>
      </c>
      <c r="E5" s="88">
        <v>0.37270338334030839</v>
      </c>
      <c r="F5" s="88">
        <v>0.25631947534748178</v>
      </c>
      <c r="G5" s="88">
        <v>0.19705811315918709</v>
      </c>
      <c r="H5" s="88">
        <v>0.10434595710898975</v>
      </c>
    </row>
    <row r="6" spans="1:10" s="5" customFormat="1" ht="20.100000000000001" customHeight="1" x14ac:dyDescent="0.2">
      <c r="A6" s="29" t="s">
        <v>219</v>
      </c>
      <c r="B6" s="88">
        <v>0</v>
      </c>
      <c r="C6" s="88">
        <v>0.13481430934888294</v>
      </c>
      <c r="D6" s="88">
        <v>1.7126860558046815</v>
      </c>
      <c r="E6" s="88">
        <v>1.7100995783640087</v>
      </c>
      <c r="F6" s="88">
        <v>1.5984062607150804</v>
      </c>
      <c r="G6" s="88">
        <v>1.5633750986884252</v>
      </c>
      <c r="H6" s="88">
        <v>1.8564285519703958</v>
      </c>
    </row>
    <row r="7" spans="1:10" s="5" customFormat="1" ht="20.100000000000001" customHeight="1" x14ac:dyDescent="0.2">
      <c r="A7" s="29" t="s">
        <v>220</v>
      </c>
      <c r="B7" s="87">
        <v>0</v>
      </c>
      <c r="C7" s="87">
        <v>-0.11787069125000471</v>
      </c>
      <c r="D7" s="87">
        <v>-1.4333332479371279</v>
      </c>
      <c r="E7" s="87">
        <v>-2.2991262699634376</v>
      </c>
      <c r="F7" s="87">
        <v>-2.6598645811013739</v>
      </c>
      <c r="G7" s="87">
        <v>-2.9237439912848799</v>
      </c>
      <c r="H7" s="88">
        <v>-3.2225005442272163</v>
      </c>
    </row>
    <row r="8" spans="1:10" s="5" customFormat="1" ht="20.100000000000001" customHeight="1" x14ac:dyDescent="0.2">
      <c r="A8" s="113" t="s">
        <v>97</v>
      </c>
      <c r="B8" s="100">
        <v>233.97200000000001</v>
      </c>
      <c r="C8" s="100">
        <v>250.71583433165898</v>
      </c>
      <c r="D8" s="100">
        <v>259.85617635395079</v>
      </c>
      <c r="E8" s="100">
        <v>268.90386814377939</v>
      </c>
      <c r="F8" s="100">
        <v>278.24149962858212</v>
      </c>
      <c r="G8" s="100">
        <v>287.92991909433806</v>
      </c>
      <c r="H8" s="100">
        <v>298.27007047679143</v>
      </c>
    </row>
    <row r="9" spans="1:10" s="5" customFormat="1" ht="20.100000000000001" customHeight="1" x14ac:dyDescent="0.2">
      <c r="A9" s="29" t="s">
        <v>221</v>
      </c>
      <c r="B9" s="87">
        <v>-6.7279999999999998</v>
      </c>
      <c r="C9" s="87">
        <v>0.61098957907358908</v>
      </c>
      <c r="D9" s="87">
        <v>0.76961146738119623</v>
      </c>
      <c r="E9" s="87">
        <v>-0.21632330825912049</v>
      </c>
      <c r="F9" s="87">
        <v>-0.80513884503881172</v>
      </c>
      <c r="G9" s="87">
        <v>-1.1633107794372677</v>
      </c>
      <c r="H9" s="88">
        <v>-1.2617260351478308</v>
      </c>
    </row>
    <row r="10" spans="1:10" s="5" customFormat="1" ht="20.100000000000001" customHeight="1" x14ac:dyDescent="0.2">
      <c r="A10" s="29" t="s">
        <v>32</v>
      </c>
      <c r="B10" s="29"/>
      <c r="C10" s="91"/>
      <c r="D10" s="91"/>
      <c r="E10" s="91"/>
      <c r="F10" s="91"/>
      <c r="G10" s="91"/>
      <c r="H10" s="91"/>
    </row>
    <row r="11" spans="1:10" s="5" customFormat="1" ht="20.100000000000001" customHeight="1" x14ac:dyDescent="0.2">
      <c r="A11" s="2" t="s">
        <v>171</v>
      </c>
      <c r="B11" s="29"/>
      <c r="C11" s="91"/>
      <c r="D11" s="91"/>
      <c r="E11" s="91"/>
      <c r="F11" s="91"/>
      <c r="G11" s="91"/>
      <c r="H11" s="91"/>
    </row>
    <row r="12" spans="1:10" s="5" customFormat="1" ht="20.100000000000001" customHeight="1" x14ac:dyDescent="0.2">
      <c r="A12" s="29" t="s">
        <v>217</v>
      </c>
      <c r="B12" s="29"/>
      <c r="C12" s="91"/>
      <c r="D12" s="91"/>
      <c r="E12" s="91"/>
      <c r="F12" s="91"/>
      <c r="G12" s="91"/>
      <c r="H12" s="91"/>
    </row>
    <row r="13" spans="1:10" s="5" customFormat="1" ht="20.100000000000001" customHeight="1" x14ac:dyDescent="0.2">
      <c r="A13" s="72" t="s">
        <v>9</v>
      </c>
      <c r="B13" s="72"/>
      <c r="C13" s="81"/>
      <c r="D13" s="81"/>
      <c r="E13" s="81"/>
      <c r="F13" s="81"/>
      <c r="G13" s="81"/>
      <c r="H13" s="82"/>
    </row>
    <row r="14" spans="1:10" ht="20.100000000000001" customHeight="1" x14ac:dyDescent="0.2">
      <c r="C14" s="18"/>
      <c r="D14" s="18"/>
    </row>
    <row r="15" spans="1:10" ht="20.100000000000001" customHeight="1" x14ac:dyDescent="0.2">
      <c r="A15"/>
      <c r="B15"/>
      <c r="C15"/>
      <c r="D15"/>
      <c r="E15"/>
      <c r="F15"/>
      <c r="G15"/>
      <c r="H15"/>
      <c r="I15"/>
      <c r="J15"/>
    </row>
    <row r="16" spans="1:10" ht="20.100000000000001" customHeight="1" x14ac:dyDescent="0.2">
      <c r="A16"/>
      <c r="B16"/>
      <c r="C16"/>
      <c r="D16"/>
      <c r="E16"/>
      <c r="F16"/>
      <c r="G16"/>
      <c r="H16"/>
      <c r="I16"/>
      <c r="J16"/>
    </row>
    <row r="17" spans="1:10" ht="20.100000000000001" customHeight="1" x14ac:dyDescent="0.2">
      <c r="A17"/>
      <c r="B17"/>
      <c r="C17"/>
      <c r="D17"/>
      <c r="E17"/>
      <c r="F17"/>
      <c r="G17"/>
      <c r="H17"/>
      <c r="I17"/>
      <c r="J17"/>
    </row>
    <row r="18" spans="1:10" ht="20.100000000000001" customHeight="1" x14ac:dyDescent="0.2">
      <c r="A18"/>
      <c r="B18"/>
      <c r="C18"/>
      <c r="D18"/>
      <c r="E18"/>
      <c r="F18"/>
      <c r="G18"/>
      <c r="H18"/>
      <c r="I18"/>
      <c r="J18"/>
    </row>
    <row r="19" spans="1:10" ht="20.100000000000001" customHeight="1" x14ac:dyDescent="0.2">
      <c r="A19"/>
      <c r="B19"/>
      <c r="C19"/>
      <c r="D19"/>
      <c r="E19"/>
      <c r="F19"/>
      <c r="G19"/>
      <c r="H19"/>
      <c r="I19"/>
      <c r="J19"/>
    </row>
    <row r="20" spans="1:10" ht="20.100000000000001" customHeight="1" x14ac:dyDescent="0.2">
      <c r="A20"/>
      <c r="B20"/>
      <c r="C20"/>
      <c r="D20"/>
      <c r="E20"/>
      <c r="F20"/>
      <c r="G20"/>
      <c r="H20"/>
      <c r="I20"/>
      <c r="J20"/>
    </row>
    <row r="21" spans="1:10" ht="20.100000000000001" customHeight="1" x14ac:dyDescent="0.2">
      <c r="A21"/>
      <c r="B21"/>
      <c r="C21"/>
      <c r="D21"/>
      <c r="E21"/>
      <c r="F21"/>
      <c r="G21"/>
      <c r="H21"/>
      <c r="I21"/>
      <c r="J21"/>
    </row>
  </sheetData>
  <hyperlinks>
    <hyperlink ref="A13" location="'Table of Contents'!A1" display="Return to Contents" xr:uid="{0B6CAFAB-C406-4E51-85FC-8DDB8309B7E0}"/>
    <hyperlink ref="A11" r:id="rId1" xr:uid="{F647C461-EE27-487D-AAB2-48D374FB0C15}"/>
  </hyperlinks>
  <pageMargins left="0.7" right="0.7" top="0.75" bottom="0.75" header="0.3" footer="0.3"/>
  <pageSetup paperSize="9" orientation="portrait"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A0239-9EE4-413B-9B68-B227E950647D}">
  <dimension ref="A1:I16"/>
  <sheetViews>
    <sheetView showGridLines="0" workbookViewId="0"/>
  </sheetViews>
  <sheetFormatPr defaultColWidth="8.44140625" defaultRowHeight="20.100000000000001" customHeight="1" x14ac:dyDescent="0.2"/>
  <cols>
    <col min="1" max="1" width="15.6640625" style="4" customWidth="1"/>
    <col min="2" max="8" width="8.6640625" style="4" customWidth="1"/>
    <col min="9" max="9" width="7.44140625" style="4" bestFit="1" customWidth="1"/>
    <col min="10" max="16384" width="8.44140625" style="4"/>
  </cols>
  <sheetData>
    <row r="1" spans="1:9" ht="20.100000000000001" customHeight="1" x14ac:dyDescent="0.2">
      <c r="A1" s="3" t="s">
        <v>402</v>
      </c>
      <c r="B1" s="3"/>
      <c r="C1" s="14"/>
      <c r="D1" s="14"/>
      <c r="E1" s="14"/>
      <c r="F1" s="14"/>
      <c r="G1" s="14"/>
      <c r="H1" s="14"/>
    </row>
    <row r="2" spans="1:9" s="5" customFormat="1" ht="20.100000000000001" customHeight="1" x14ac:dyDescent="0.2">
      <c r="A2" t="s">
        <v>108</v>
      </c>
      <c r="B2" s="29"/>
      <c r="C2" s="78"/>
      <c r="D2" s="78"/>
      <c r="E2" s="78"/>
      <c r="F2" s="78"/>
      <c r="G2" s="78"/>
      <c r="H2" s="78"/>
    </row>
    <row r="3" spans="1:9" s="5" customFormat="1" ht="31.9" customHeight="1" x14ac:dyDescent="0.2">
      <c r="A3" s="75" t="s">
        <v>86</v>
      </c>
      <c r="B3" s="35" t="s">
        <v>324</v>
      </c>
      <c r="C3" s="40" t="s">
        <v>14</v>
      </c>
      <c r="D3" s="40" t="s">
        <v>15</v>
      </c>
      <c r="E3" s="40" t="s">
        <v>16</v>
      </c>
      <c r="F3" s="40" t="s">
        <v>17</v>
      </c>
      <c r="G3" s="40" t="s">
        <v>18</v>
      </c>
      <c r="H3" s="40" t="s">
        <v>19</v>
      </c>
    </row>
    <row r="4" spans="1:9" s="5" customFormat="1" ht="20.100000000000001" customHeight="1" x14ac:dyDescent="0.2">
      <c r="A4" s="29" t="s">
        <v>222</v>
      </c>
      <c r="B4" s="44">
        <v>257.78899999999999</v>
      </c>
      <c r="C4" s="44">
        <v>304.87274717106334</v>
      </c>
      <c r="D4" s="44">
        <v>308.38524501980896</v>
      </c>
      <c r="E4" s="44">
        <v>313.69627006185158</v>
      </c>
      <c r="F4" s="44">
        <v>321.90515332673681</v>
      </c>
      <c r="G4" s="44">
        <v>330.33876463452765</v>
      </c>
      <c r="H4" s="44">
        <v>338.83574644247011</v>
      </c>
    </row>
    <row r="5" spans="1:9" s="5" customFormat="1" ht="20.100000000000001" customHeight="1" x14ac:dyDescent="0.2">
      <c r="A5" s="101" t="s">
        <v>223</v>
      </c>
      <c r="B5" s="42">
        <v>78.049000000000007</v>
      </c>
      <c r="C5" s="42">
        <v>85.278978920055053</v>
      </c>
      <c r="D5" s="42">
        <v>103.20771384158451</v>
      </c>
      <c r="E5" s="42">
        <v>111.22000972723249</v>
      </c>
      <c r="F5" s="42">
        <v>114.61705461051402</v>
      </c>
      <c r="G5" s="42">
        <v>117.37572657865071</v>
      </c>
      <c r="H5" s="42">
        <v>120.36141277114427</v>
      </c>
    </row>
    <row r="6" spans="1:9" s="5" customFormat="1" ht="20.100000000000001" customHeight="1" x14ac:dyDescent="0.2">
      <c r="A6" s="29" t="s">
        <v>224</v>
      </c>
      <c r="B6" s="44">
        <v>179.73999999999998</v>
      </c>
      <c r="C6" s="44">
        <v>219.59376825100827</v>
      </c>
      <c r="D6" s="44">
        <v>205.17753117822446</v>
      </c>
      <c r="E6" s="44">
        <v>202.4762603346191</v>
      </c>
      <c r="F6" s="44">
        <v>207.28809871622281</v>
      </c>
      <c r="G6" s="44">
        <v>212.96303805587695</v>
      </c>
      <c r="H6" s="44">
        <v>218.47433367132584</v>
      </c>
    </row>
    <row r="7" spans="1:9" s="5" customFormat="1" ht="20.100000000000001" customHeight="1" x14ac:dyDescent="0.2">
      <c r="A7" s="29" t="s">
        <v>32</v>
      </c>
      <c r="B7" s="29"/>
      <c r="C7" s="136"/>
      <c r="D7" s="136"/>
      <c r="E7" s="136"/>
      <c r="F7" s="136"/>
      <c r="G7" s="136"/>
      <c r="H7" s="136"/>
    </row>
    <row r="8" spans="1:9" s="5" customFormat="1" ht="20.100000000000001" customHeight="1" x14ac:dyDescent="0.2">
      <c r="A8" s="29" t="s">
        <v>33</v>
      </c>
      <c r="B8" s="29"/>
      <c r="C8" s="136"/>
      <c r="D8" s="136"/>
      <c r="E8" s="136"/>
      <c r="F8" s="136"/>
      <c r="G8" s="136"/>
      <c r="H8" s="136"/>
    </row>
    <row r="9" spans="1:9" s="5" customFormat="1" ht="20.100000000000001" customHeight="1" x14ac:dyDescent="0.2">
      <c r="A9" s="2" t="s">
        <v>325</v>
      </c>
      <c r="B9" s="29"/>
      <c r="C9" s="136"/>
      <c r="D9" s="136"/>
      <c r="E9" s="136"/>
      <c r="F9" s="136"/>
      <c r="G9" s="136"/>
      <c r="H9" s="136"/>
    </row>
    <row r="10" spans="1:9" s="5" customFormat="1" ht="20.100000000000001" customHeight="1" x14ac:dyDescent="0.2">
      <c r="A10" s="72" t="s">
        <v>9</v>
      </c>
      <c r="B10" s="72"/>
      <c r="C10" s="81"/>
      <c r="D10" s="81"/>
      <c r="E10" s="81"/>
      <c r="F10" s="81"/>
      <c r="G10" s="81"/>
      <c r="H10" s="82"/>
    </row>
    <row r="11" spans="1:9" s="5" customFormat="1" ht="20.100000000000001" customHeight="1" x14ac:dyDescent="0.2">
      <c r="C11" s="92"/>
      <c r="D11" s="92"/>
    </row>
    <row r="12" spans="1:9" ht="20.100000000000001" customHeight="1" x14ac:dyDescent="0.2">
      <c r="I12" s="6"/>
    </row>
    <row r="13" spans="1:9" ht="20.100000000000001" customHeight="1" x14ac:dyDescent="0.2">
      <c r="A13"/>
      <c r="B13"/>
      <c r="C13"/>
      <c r="D13"/>
      <c r="E13"/>
      <c r="F13"/>
      <c r="G13"/>
      <c r="H13"/>
      <c r="I13" s="26"/>
    </row>
    <row r="14" spans="1:9" ht="20.100000000000001" customHeight="1" x14ac:dyDescent="0.2">
      <c r="A14"/>
      <c r="B14"/>
      <c r="C14"/>
      <c r="D14"/>
      <c r="E14"/>
      <c r="F14"/>
      <c r="G14"/>
      <c r="H14"/>
    </row>
    <row r="15" spans="1:9" ht="20.100000000000001" customHeight="1" x14ac:dyDescent="0.2">
      <c r="A15" s="19"/>
      <c r="B15" s="19"/>
    </row>
    <row r="16" spans="1:9" ht="20.100000000000001" customHeight="1" x14ac:dyDescent="0.2">
      <c r="A16" s="20"/>
      <c r="B16" s="20"/>
      <c r="C16" s="20"/>
      <c r="D16" s="20"/>
      <c r="E16" s="20"/>
      <c r="F16" s="20"/>
      <c r="G16" s="20"/>
    </row>
  </sheetData>
  <hyperlinks>
    <hyperlink ref="A10" location="'Table of Contents'!A1" display="Return to Contents" xr:uid="{E447A262-4F58-4BD6-9951-8C00B577EB5E}"/>
    <hyperlink ref="A9" r:id="rId1" display="Revenue Scotland (2024) Annual Report and Accounts 2023-24 – Devolved Taxes Accounts." xr:uid="{C8A59AFE-B36F-4FE7-B62C-D5F9BE47582A}"/>
  </hyperlinks>
  <pageMargins left="0.7" right="0.7" top="0.75" bottom="0.75" header="0.3" footer="0.3"/>
  <pageSetup paperSize="9" orientation="portrait"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0D1D-6B50-42E9-A169-8469DA055822}">
  <dimension ref="A1:I18"/>
  <sheetViews>
    <sheetView showGridLines="0" workbookViewId="0"/>
  </sheetViews>
  <sheetFormatPr defaultColWidth="8.44140625" defaultRowHeight="20.100000000000001" customHeight="1" x14ac:dyDescent="0.2"/>
  <cols>
    <col min="1" max="1" width="17.6640625" style="4" customWidth="1"/>
    <col min="2" max="8" width="8.6640625" style="4" customWidth="1"/>
    <col min="9" max="9" width="7.44140625" style="4" bestFit="1" customWidth="1"/>
    <col min="10" max="16384" width="8.44140625" style="4"/>
  </cols>
  <sheetData>
    <row r="1" spans="1:9" ht="20.100000000000001" customHeight="1" x14ac:dyDescent="0.2">
      <c r="A1" s="3" t="s">
        <v>403</v>
      </c>
      <c r="B1" s="3"/>
      <c r="C1" s="14"/>
      <c r="D1" s="14"/>
      <c r="E1" s="14"/>
      <c r="F1" s="14"/>
      <c r="G1" s="14"/>
      <c r="H1" s="14"/>
    </row>
    <row r="2" spans="1:9" s="5" customFormat="1" ht="20.100000000000001" customHeight="1" x14ac:dyDescent="0.2">
      <c r="A2" s="29" t="s">
        <v>108</v>
      </c>
      <c r="B2" s="29"/>
      <c r="C2" s="78"/>
      <c r="D2" s="78"/>
      <c r="E2" s="78"/>
      <c r="F2" s="78"/>
      <c r="G2" s="78"/>
      <c r="H2" s="78"/>
    </row>
    <row r="3" spans="1:9" s="5" customFormat="1" ht="32.1" customHeight="1" x14ac:dyDescent="0.2">
      <c r="A3" s="171" t="s">
        <v>86</v>
      </c>
      <c r="B3" s="162" t="s">
        <v>324</v>
      </c>
      <c r="C3" s="163" t="s">
        <v>14</v>
      </c>
      <c r="D3" s="163" t="s">
        <v>15</v>
      </c>
      <c r="E3" s="163" t="s">
        <v>16</v>
      </c>
      <c r="F3" s="163" t="s">
        <v>17</v>
      </c>
      <c r="G3" s="163" t="s">
        <v>18</v>
      </c>
      <c r="H3" s="163" t="s">
        <v>19</v>
      </c>
    </row>
    <row r="4" spans="1:9" s="5" customFormat="1" ht="20.100000000000001" customHeight="1" x14ac:dyDescent="0.2">
      <c r="A4" s="115" t="s">
        <v>225</v>
      </c>
      <c r="B4" s="172">
        <v>196.8</v>
      </c>
      <c r="C4" s="172">
        <v>211.85587387558999</v>
      </c>
      <c r="D4" s="172">
        <v>219.58585052664677</v>
      </c>
      <c r="E4" s="172">
        <v>227.24194917493486</v>
      </c>
      <c r="F4" s="172">
        <v>235.14902113385676</v>
      </c>
      <c r="G4" s="172">
        <v>243.3632526959737</v>
      </c>
      <c r="H4" s="172">
        <v>252.1260740123198</v>
      </c>
    </row>
    <row r="5" spans="1:9" s="5" customFormat="1" ht="20.100000000000001" customHeight="1" x14ac:dyDescent="0.2">
      <c r="A5" s="166" t="s">
        <v>226</v>
      </c>
      <c r="B5" s="173">
        <v>34.4</v>
      </c>
      <c r="C5" s="173">
        <v>38.85996045606899</v>
      </c>
      <c r="D5" s="173">
        <v>40.270325827303999</v>
      </c>
      <c r="E5" s="173">
        <v>41.661918968844532</v>
      </c>
      <c r="F5" s="173">
        <v>43.092478494725341</v>
      </c>
      <c r="G5" s="173">
        <v>44.566666398364362</v>
      </c>
      <c r="H5" s="173">
        <v>46.143996464471648</v>
      </c>
    </row>
    <row r="6" spans="1:9" s="5" customFormat="1" ht="20.100000000000001" customHeight="1" x14ac:dyDescent="0.2">
      <c r="A6" s="115" t="s">
        <v>227</v>
      </c>
      <c r="B6" s="172">
        <v>233.97200000000001</v>
      </c>
      <c r="C6" s="172">
        <v>250.71583433165898</v>
      </c>
      <c r="D6" s="172">
        <v>259.85617635395079</v>
      </c>
      <c r="E6" s="172">
        <v>268.90386814377939</v>
      </c>
      <c r="F6" s="172">
        <v>278.24149962858212</v>
      </c>
      <c r="G6" s="172">
        <v>287.92991909433806</v>
      </c>
      <c r="H6" s="172">
        <v>298.27007047679143</v>
      </c>
    </row>
    <row r="7" spans="1:9" s="5" customFormat="1" ht="20.100000000000001" customHeight="1" x14ac:dyDescent="0.2">
      <c r="A7" s="29" t="s">
        <v>32</v>
      </c>
      <c r="B7" s="29"/>
      <c r="C7" s="136"/>
      <c r="D7" s="136"/>
      <c r="E7" s="136"/>
      <c r="F7" s="136"/>
      <c r="G7" s="136"/>
      <c r="H7" s="136"/>
    </row>
    <row r="8" spans="1:9" s="5" customFormat="1" ht="20.100000000000001" customHeight="1" x14ac:dyDescent="0.2">
      <c r="A8" s="29" t="s">
        <v>33</v>
      </c>
      <c r="B8" s="29"/>
      <c r="C8" s="136"/>
      <c r="D8" s="136"/>
      <c r="E8" s="136"/>
      <c r="F8" s="136"/>
      <c r="G8" s="136"/>
      <c r="H8" s="136"/>
    </row>
    <row r="9" spans="1:9" s="5" customFormat="1" ht="20.100000000000001" customHeight="1" x14ac:dyDescent="0.2">
      <c r="A9" s="2" t="s">
        <v>325</v>
      </c>
      <c r="B9" s="29"/>
      <c r="C9" s="136"/>
      <c r="D9" s="136"/>
      <c r="E9" s="136"/>
      <c r="F9" s="136"/>
      <c r="G9" s="136"/>
      <c r="H9" s="136"/>
    </row>
    <row r="10" spans="1:9" s="5" customFormat="1" ht="20.100000000000001" customHeight="1" x14ac:dyDescent="0.2">
      <c r="A10" s="141" t="s">
        <v>217</v>
      </c>
      <c r="B10" s="29"/>
      <c r="C10" s="136"/>
      <c r="D10" s="136"/>
      <c r="E10" s="136"/>
      <c r="F10" s="136"/>
      <c r="G10" s="136"/>
      <c r="H10" s="136"/>
    </row>
    <row r="11" spans="1:9" s="5" customFormat="1" ht="20.100000000000001" customHeight="1" x14ac:dyDescent="0.2">
      <c r="A11" s="141" t="s">
        <v>326</v>
      </c>
      <c r="B11" s="29"/>
      <c r="C11" s="136"/>
      <c r="D11" s="136"/>
      <c r="E11" s="136"/>
      <c r="F11" s="136"/>
      <c r="G11" s="136"/>
      <c r="H11" s="136"/>
    </row>
    <row r="12" spans="1:9" s="5" customFormat="1" ht="20.100000000000001" customHeight="1" x14ac:dyDescent="0.2">
      <c r="A12" s="72" t="s">
        <v>9</v>
      </c>
      <c r="B12" s="72"/>
      <c r="C12" s="81"/>
      <c r="D12" s="81"/>
      <c r="E12" s="81"/>
      <c r="F12" s="81"/>
      <c r="G12" s="81"/>
      <c r="H12" s="82"/>
    </row>
    <row r="13" spans="1:9" s="5" customFormat="1" ht="20.100000000000001" customHeight="1" x14ac:dyDescent="0.2">
      <c r="B13"/>
      <c r="C13"/>
      <c r="D13"/>
      <c r="E13"/>
      <c r="F13"/>
      <c r="G13"/>
      <c r="H13"/>
      <c r="I13"/>
    </row>
    <row r="14" spans="1:9" s="5" customFormat="1" ht="20.100000000000001" customHeight="1" x14ac:dyDescent="0.2">
      <c r="B14"/>
      <c r="C14"/>
      <c r="D14"/>
      <c r="E14"/>
      <c r="F14"/>
      <c r="G14"/>
      <c r="H14"/>
      <c r="I14"/>
    </row>
    <row r="15" spans="1:9" ht="20.100000000000001" customHeight="1" x14ac:dyDescent="0.2">
      <c r="I15" s="73"/>
    </row>
    <row r="17" spans="1:7" ht="20.100000000000001" customHeight="1" x14ac:dyDescent="0.2">
      <c r="A17" s="19"/>
      <c r="B17" s="19"/>
    </row>
    <row r="18" spans="1:7" ht="20.100000000000001" customHeight="1" x14ac:dyDescent="0.2">
      <c r="A18" s="20"/>
      <c r="B18" s="20"/>
      <c r="C18" s="20"/>
      <c r="D18" s="20"/>
      <c r="E18" s="20"/>
      <c r="F18" s="20"/>
      <c r="G18" s="20"/>
    </row>
  </sheetData>
  <hyperlinks>
    <hyperlink ref="A12" location="'Table of Contents'!A1" display="Return to Contents" xr:uid="{29EC6588-7D81-42D1-BB8E-081840CE808E}"/>
    <hyperlink ref="A9" r:id="rId1" display="Revenue Scotland (2024) Annual Report and Accounts 2023-24 – Devolved Taxes Accounts." xr:uid="{7C204D9A-4594-4D0A-8681-41AA31BAA98C}"/>
  </hyperlinks>
  <pageMargins left="0.7" right="0.7" top="0.75" bottom="0.75" header="0.3" footer="0.3"/>
  <pageSetup paperSize="9" orientation="portrait"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073B2-FC44-4BFB-97F8-AB364ECB9B7A}">
  <dimension ref="A1:M22"/>
  <sheetViews>
    <sheetView showGridLines="0" workbookViewId="0"/>
  </sheetViews>
  <sheetFormatPr defaultColWidth="8.44140625" defaultRowHeight="20.100000000000001" customHeight="1" x14ac:dyDescent="0.2"/>
  <cols>
    <col min="1" max="1" width="16.6640625" style="4" customWidth="1"/>
    <col min="2" max="13" width="8.6640625" style="4" customWidth="1"/>
    <col min="14" max="16384" width="8.44140625" style="4"/>
  </cols>
  <sheetData>
    <row r="1" spans="1:13" ht="20.100000000000001" customHeight="1" x14ac:dyDescent="0.2">
      <c r="A1" s="3" t="s">
        <v>404</v>
      </c>
      <c r="B1" s="3"/>
      <c r="C1" s="14"/>
      <c r="D1" s="14"/>
      <c r="E1" s="14"/>
      <c r="F1" s="14"/>
      <c r="G1" s="14"/>
      <c r="H1" s="14"/>
    </row>
    <row r="2" spans="1:13" s="5" customFormat="1" ht="20.100000000000001" customHeight="1" x14ac:dyDescent="0.2">
      <c r="A2" s="29" t="s">
        <v>91</v>
      </c>
      <c r="B2" s="29"/>
      <c r="C2" s="78"/>
      <c r="D2" s="78"/>
      <c r="E2" s="78"/>
      <c r="F2" s="78"/>
      <c r="G2" s="78"/>
      <c r="H2" s="78"/>
    </row>
    <row r="3" spans="1:13" s="5" customFormat="1" ht="19.899999999999999" customHeight="1" x14ac:dyDescent="0.2">
      <c r="A3" s="75" t="s">
        <v>229</v>
      </c>
      <c r="B3" s="102" t="s">
        <v>113</v>
      </c>
      <c r="C3" s="103" t="s">
        <v>114</v>
      </c>
      <c r="D3" s="103" t="s">
        <v>115</v>
      </c>
      <c r="E3" s="103" t="s">
        <v>105</v>
      </c>
      <c r="F3" s="103" t="s">
        <v>92</v>
      </c>
      <c r="G3" s="103" t="s">
        <v>13</v>
      </c>
      <c r="H3" s="103" t="s">
        <v>14</v>
      </c>
      <c r="I3" s="103" t="s">
        <v>15</v>
      </c>
      <c r="J3" s="46" t="s">
        <v>16</v>
      </c>
      <c r="K3" s="47" t="s">
        <v>17</v>
      </c>
      <c r="L3" s="29" t="s">
        <v>18</v>
      </c>
      <c r="M3" s="29" t="s">
        <v>19</v>
      </c>
    </row>
    <row r="4" spans="1:13" s="5" customFormat="1" ht="19.899999999999999" customHeight="1" x14ac:dyDescent="0.2">
      <c r="A4" s="89" t="s">
        <v>230</v>
      </c>
      <c r="B4" s="49" t="s">
        <v>23</v>
      </c>
      <c r="C4" s="49" t="s">
        <v>23</v>
      </c>
      <c r="D4" s="49">
        <v>201000</v>
      </c>
      <c r="E4" s="49">
        <v>213000</v>
      </c>
      <c r="F4" s="49">
        <v>209000</v>
      </c>
      <c r="G4" s="49">
        <v>202000</v>
      </c>
      <c r="H4" s="49">
        <v>202000</v>
      </c>
      <c r="I4" s="49">
        <v>205000</v>
      </c>
      <c r="J4" s="49">
        <v>212000</v>
      </c>
      <c r="K4" s="49" t="s">
        <v>23</v>
      </c>
      <c r="L4" s="49" t="s">
        <v>23</v>
      </c>
      <c r="M4" s="49" t="s">
        <v>23</v>
      </c>
    </row>
    <row r="5" spans="1:13" s="5" customFormat="1" ht="19.899999999999999" customHeight="1" x14ac:dyDescent="0.2">
      <c r="A5" s="89" t="s">
        <v>161</v>
      </c>
      <c r="B5" s="49">
        <v>182000</v>
      </c>
      <c r="C5" s="49">
        <v>194000</v>
      </c>
      <c r="D5" s="49">
        <v>202000</v>
      </c>
      <c r="E5" s="49">
        <v>216000</v>
      </c>
      <c r="F5" s="49">
        <v>214000</v>
      </c>
      <c r="G5" s="49">
        <v>208000</v>
      </c>
      <c r="H5" s="49">
        <v>208000</v>
      </c>
      <c r="I5" s="49">
        <v>216000</v>
      </c>
      <c r="J5" s="49">
        <v>224000</v>
      </c>
      <c r="K5" s="49">
        <v>234000</v>
      </c>
      <c r="L5" s="49" t="s">
        <v>23</v>
      </c>
      <c r="M5" s="49" t="s">
        <v>23</v>
      </c>
    </row>
    <row r="6" spans="1:13" s="5" customFormat="1" ht="19.899999999999999" customHeight="1" x14ac:dyDescent="0.2">
      <c r="A6" s="89" t="s">
        <v>231</v>
      </c>
      <c r="B6" s="49">
        <v>185000</v>
      </c>
      <c r="C6" s="49">
        <v>197000</v>
      </c>
      <c r="D6" s="49">
        <v>206000</v>
      </c>
      <c r="E6" s="49">
        <v>221000</v>
      </c>
      <c r="F6" s="49">
        <v>221000</v>
      </c>
      <c r="G6" s="49">
        <v>226000</v>
      </c>
      <c r="H6" s="49">
        <v>232000</v>
      </c>
      <c r="I6" s="49">
        <v>236000</v>
      </c>
      <c r="J6" s="49">
        <v>242000</v>
      </c>
      <c r="K6" s="49">
        <v>248000</v>
      </c>
      <c r="L6" s="49">
        <v>256000</v>
      </c>
      <c r="M6" s="49" t="s">
        <v>23</v>
      </c>
    </row>
    <row r="7" spans="1:13" s="5" customFormat="1" ht="19.899999999999999" customHeight="1" x14ac:dyDescent="0.2">
      <c r="A7" s="34" t="s">
        <v>345</v>
      </c>
      <c r="B7" s="49">
        <v>185000</v>
      </c>
      <c r="C7" s="49">
        <v>197000</v>
      </c>
      <c r="D7" s="49">
        <v>206000</v>
      </c>
      <c r="E7" s="49">
        <v>221000</v>
      </c>
      <c r="F7" s="49">
        <v>221000</v>
      </c>
      <c r="G7" s="49">
        <v>226000</v>
      </c>
      <c r="H7" s="49">
        <v>231000</v>
      </c>
      <c r="I7" s="49">
        <v>236000</v>
      </c>
      <c r="J7" s="49">
        <v>241000</v>
      </c>
      <c r="K7" s="49">
        <v>246000</v>
      </c>
      <c r="L7" s="49">
        <v>252000</v>
      </c>
      <c r="M7" s="49">
        <v>258000</v>
      </c>
    </row>
    <row r="8" spans="1:13" s="5" customFormat="1" ht="19.899999999999999" customHeight="1" x14ac:dyDescent="0.2">
      <c r="A8" s="182" t="s">
        <v>354</v>
      </c>
      <c r="B8" s="42">
        <v>185000</v>
      </c>
      <c r="C8" s="42">
        <v>197000</v>
      </c>
      <c r="D8" s="42">
        <v>206000</v>
      </c>
      <c r="E8" s="42">
        <v>221000</v>
      </c>
      <c r="F8" s="42">
        <v>221000</v>
      </c>
      <c r="G8" s="42">
        <v>227000</v>
      </c>
      <c r="H8" s="42">
        <v>235000</v>
      </c>
      <c r="I8" s="42">
        <v>241000</v>
      </c>
      <c r="J8" s="42">
        <v>246000</v>
      </c>
      <c r="K8" s="42">
        <v>252000</v>
      </c>
      <c r="L8" s="42">
        <v>257000</v>
      </c>
      <c r="M8" s="42">
        <v>263000</v>
      </c>
    </row>
    <row r="9" spans="1:13" s="5" customFormat="1" ht="19.899999999999999" customHeight="1" x14ac:dyDescent="0.2">
      <c r="A9" s="183" t="s">
        <v>162</v>
      </c>
      <c r="B9" s="44">
        <v>185000</v>
      </c>
      <c r="C9" s="44">
        <v>197000</v>
      </c>
      <c r="D9" s="44">
        <v>206000</v>
      </c>
      <c r="E9" s="44">
        <v>221000</v>
      </c>
      <c r="F9" s="44">
        <v>221000</v>
      </c>
      <c r="G9" s="44">
        <v>227000</v>
      </c>
      <c r="H9" s="44" t="s">
        <v>23</v>
      </c>
      <c r="I9" s="44" t="s">
        <v>23</v>
      </c>
      <c r="J9" s="44" t="s">
        <v>23</v>
      </c>
      <c r="K9" s="44" t="s">
        <v>23</v>
      </c>
      <c r="L9" s="44" t="s">
        <v>23</v>
      </c>
      <c r="M9" s="44" t="s">
        <v>23</v>
      </c>
    </row>
    <row r="10" spans="1:13" s="5" customFormat="1" ht="20.100000000000001" customHeight="1" x14ac:dyDescent="0.2">
      <c r="A10" s="29" t="s">
        <v>32</v>
      </c>
      <c r="B10" s="29"/>
      <c r="C10" s="91"/>
      <c r="D10" s="91"/>
      <c r="E10" s="91"/>
      <c r="F10" s="91"/>
      <c r="G10" s="91"/>
      <c r="H10" s="91"/>
    </row>
    <row r="11" spans="1:13" s="5" customFormat="1" ht="20.100000000000001" customHeight="1" x14ac:dyDescent="0.2">
      <c r="A11" s="72" t="s">
        <v>232</v>
      </c>
      <c r="B11" s="29"/>
      <c r="C11" s="91"/>
      <c r="D11" s="91"/>
      <c r="E11" s="91"/>
      <c r="F11" s="91"/>
      <c r="G11" s="91"/>
      <c r="H11" s="91"/>
    </row>
    <row r="12" spans="1:13" s="5" customFormat="1" ht="20.100000000000001" customHeight="1" x14ac:dyDescent="0.2">
      <c r="A12" s="2" t="s">
        <v>328</v>
      </c>
      <c r="B12" s="29"/>
      <c r="C12" s="91"/>
      <c r="D12" s="91"/>
      <c r="E12" s="91"/>
      <c r="F12" s="91"/>
      <c r="G12" s="91"/>
      <c r="H12" s="91"/>
    </row>
    <row r="13" spans="1:13" s="5" customFormat="1" ht="20.100000000000001" customHeight="1" x14ac:dyDescent="0.2">
      <c r="A13" t="s">
        <v>355</v>
      </c>
      <c r="B13" s="29"/>
      <c r="C13" s="91"/>
      <c r="D13" s="91"/>
      <c r="E13" s="91"/>
      <c r="F13" s="91"/>
      <c r="G13" s="91"/>
      <c r="H13" s="91"/>
    </row>
    <row r="14" spans="1:13" s="5" customFormat="1" ht="20.100000000000001" customHeight="1" x14ac:dyDescent="0.2">
      <c r="A14" s="29" t="s">
        <v>233</v>
      </c>
      <c r="B14" s="29"/>
      <c r="C14" s="91"/>
      <c r="D14" s="91"/>
      <c r="E14" s="91"/>
      <c r="F14" s="91"/>
      <c r="G14" s="91"/>
      <c r="H14" s="91"/>
    </row>
    <row r="15" spans="1:13" s="5" customFormat="1" ht="20.100000000000001" customHeight="1" x14ac:dyDescent="0.2">
      <c r="A15" s="29" t="s">
        <v>234</v>
      </c>
      <c r="B15" s="29"/>
      <c r="C15" s="91"/>
      <c r="D15" s="91"/>
      <c r="E15" s="91"/>
      <c r="F15" s="91"/>
      <c r="G15" s="91"/>
      <c r="H15" s="91"/>
    </row>
    <row r="16" spans="1:13" s="5" customFormat="1" ht="20.100000000000001" customHeight="1" x14ac:dyDescent="0.2">
      <c r="A16" s="72" t="s">
        <v>9</v>
      </c>
      <c r="B16" s="72"/>
      <c r="C16" s="81"/>
      <c r="D16" s="81"/>
      <c r="E16" s="81"/>
      <c r="F16" s="81"/>
      <c r="G16" s="81"/>
      <c r="H16" s="82"/>
    </row>
    <row r="17" spans="1:9" ht="20.100000000000001" customHeight="1" x14ac:dyDescent="0.2">
      <c r="C17" s="18"/>
      <c r="D17" s="18"/>
    </row>
    <row r="19" spans="1:9" ht="20.100000000000001" customHeight="1" x14ac:dyDescent="0.2">
      <c r="I19" s="26"/>
    </row>
    <row r="21" spans="1:9" ht="20.100000000000001" customHeight="1" x14ac:dyDescent="0.2">
      <c r="A21" s="19"/>
      <c r="B21" s="19"/>
    </row>
    <row r="22" spans="1:9" ht="20.100000000000001" customHeight="1" x14ac:dyDescent="0.2">
      <c r="A22" s="20"/>
      <c r="B22" s="20"/>
      <c r="C22" s="20"/>
      <c r="D22" s="20"/>
      <c r="E22" s="20"/>
      <c r="F22" s="20"/>
      <c r="G22" s="20"/>
    </row>
  </sheetData>
  <hyperlinks>
    <hyperlink ref="A16" location="'Table of Contents'!A1" display="Return to Contents" xr:uid="{DC541D9A-56EE-4FA2-8D50-894E51D59C1F}"/>
    <hyperlink ref="A11" r:id="rId1" xr:uid="{B532A553-8C52-403A-BCAD-41F7B396AC33}"/>
    <hyperlink ref="A12" r:id="rId2" display="Registers of Scotland (2025) House price statistics: February 2025." xr:uid="{C525B84E-D87E-4F11-AC41-E6F2E0D6D74D}"/>
  </hyperlinks>
  <pageMargins left="0.7" right="0.7" top="0.75" bottom="0.75" header="0.3" footer="0.3"/>
  <pageSetup paperSize="9"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6288-EEC5-41D6-8AAF-96278EB67D61}">
  <dimension ref="A1:Q40"/>
  <sheetViews>
    <sheetView showGridLines="0" workbookViewId="0"/>
  </sheetViews>
  <sheetFormatPr defaultColWidth="8.44140625" defaultRowHeight="20.100000000000001" customHeight="1" x14ac:dyDescent="0.2"/>
  <cols>
    <col min="1" max="1" width="31.21875" style="5" customWidth="1"/>
    <col min="2" max="8" width="8.6640625" style="5" customWidth="1"/>
    <col min="9" max="16384" width="8.44140625" style="5"/>
  </cols>
  <sheetData>
    <row r="1" spans="1:17" ht="20.100000000000001" customHeight="1" x14ac:dyDescent="0.2">
      <c r="A1" s="3" t="s">
        <v>38</v>
      </c>
    </row>
    <row r="2" spans="1:17" ht="20.100000000000001" customHeight="1" x14ac:dyDescent="0.2">
      <c r="A2" t="s">
        <v>11</v>
      </c>
    </row>
    <row r="3" spans="1:17" ht="20.100000000000001" customHeight="1" x14ac:dyDescent="0.2">
      <c r="A3" s="54" t="s">
        <v>12</v>
      </c>
      <c r="B3" s="53" t="s">
        <v>13</v>
      </c>
      <c r="C3" s="53" t="s">
        <v>14</v>
      </c>
      <c r="D3" s="52" t="s">
        <v>15</v>
      </c>
      <c r="E3" s="52" t="s">
        <v>16</v>
      </c>
      <c r="F3" s="52" t="s">
        <v>17</v>
      </c>
      <c r="G3" s="53" t="s">
        <v>18</v>
      </c>
      <c r="H3" s="53" t="s">
        <v>19</v>
      </c>
    </row>
    <row r="4" spans="1:17" ht="20.100000000000001" customHeight="1" x14ac:dyDescent="0.2">
      <c r="A4" s="58" t="s">
        <v>20</v>
      </c>
      <c r="B4" s="51">
        <v>1.6803412198761913</v>
      </c>
      <c r="C4" s="51">
        <v>3.7827366538762508</v>
      </c>
      <c r="D4" s="51">
        <v>2.2938288535627516</v>
      </c>
      <c r="E4" s="51">
        <v>2.0173475381674466</v>
      </c>
      <c r="F4" s="51">
        <v>2.0871938711130689</v>
      </c>
      <c r="G4" s="51">
        <v>2.008122903812648</v>
      </c>
      <c r="H4" s="51">
        <v>1.9995063844405969</v>
      </c>
    </row>
    <row r="5" spans="1:17" ht="20.100000000000001" customHeight="1" x14ac:dyDescent="0.2">
      <c r="A5" s="58" t="s">
        <v>21</v>
      </c>
      <c r="B5" s="49">
        <v>12570</v>
      </c>
      <c r="C5" s="49">
        <v>12570</v>
      </c>
      <c r="D5" s="49">
        <v>12570</v>
      </c>
      <c r="E5" s="49">
        <v>12570</v>
      </c>
      <c r="F5" s="49">
        <v>12570</v>
      </c>
      <c r="G5" s="49">
        <v>12570</v>
      </c>
      <c r="H5" s="49">
        <v>12570</v>
      </c>
    </row>
    <row r="6" spans="1:17" ht="20.100000000000001" customHeight="1" x14ac:dyDescent="0.2">
      <c r="A6" s="71" t="s">
        <v>22</v>
      </c>
      <c r="B6" s="181" t="s">
        <v>23</v>
      </c>
      <c r="C6" s="181" t="s">
        <v>23</v>
      </c>
      <c r="D6" s="181" t="s">
        <v>23</v>
      </c>
      <c r="E6" s="181" t="s">
        <v>23</v>
      </c>
      <c r="F6" s="181" t="s">
        <v>23</v>
      </c>
      <c r="G6" s="181" t="s">
        <v>23</v>
      </c>
      <c r="H6" s="181" t="s">
        <v>23</v>
      </c>
    </row>
    <row r="7" spans="1:17" ht="20.100000000000001" customHeight="1" x14ac:dyDescent="0.2">
      <c r="A7" s="58" t="s">
        <v>24</v>
      </c>
      <c r="B7" s="49">
        <v>19</v>
      </c>
      <c r="C7" s="49">
        <v>19</v>
      </c>
      <c r="D7" s="49">
        <v>19</v>
      </c>
      <c r="E7" s="49">
        <v>19</v>
      </c>
      <c r="F7" s="49">
        <v>19</v>
      </c>
      <c r="G7" s="49">
        <v>19</v>
      </c>
      <c r="H7" s="49">
        <v>19</v>
      </c>
    </row>
    <row r="8" spans="1:17" ht="20.100000000000001" customHeight="1" x14ac:dyDescent="0.2">
      <c r="A8" s="58" t="s">
        <v>25</v>
      </c>
      <c r="B8" s="49">
        <v>12570</v>
      </c>
      <c r="C8" s="49">
        <v>12570</v>
      </c>
      <c r="D8" s="49">
        <v>12570</v>
      </c>
      <c r="E8" s="49">
        <v>12570</v>
      </c>
      <c r="F8" s="49">
        <v>12570</v>
      </c>
      <c r="G8" s="49">
        <v>12570</v>
      </c>
      <c r="H8" s="49">
        <v>12570</v>
      </c>
      <c r="J8" s="50"/>
      <c r="K8" s="50"/>
      <c r="L8" s="50"/>
      <c r="M8" s="50"/>
      <c r="N8" s="50"/>
      <c r="O8" s="50"/>
      <c r="P8" s="50"/>
    </row>
    <row r="9" spans="1:17" ht="20.100000000000001" customHeight="1" x14ac:dyDescent="0.2">
      <c r="A9" s="58" t="s">
        <v>26</v>
      </c>
      <c r="B9" s="49">
        <v>2306</v>
      </c>
      <c r="C9" s="49">
        <v>2827</v>
      </c>
      <c r="D9" s="49">
        <v>3967</v>
      </c>
      <c r="E9" s="49">
        <v>4058</v>
      </c>
      <c r="F9" s="49">
        <v>4140</v>
      </c>
      <c r="G9" s="49">
        <v>4227</v>
      </c>
      <c r="H9" s="49">
        <v>4312</v>
      </c>
      <c r="J9" s="154"/>
      <c r="K9" s="50"/>
      <c r="L9" s="50"/>
      <c r="M9" s="50"/>
      <c r="N9" s="50"/>
      <c r="O9" s="50"/>
      <c r="P9" s="50"/>
      <c r="Q9" s="50"/>
    </row>
    <row r="10" spans="1:17" ht="20.100000000000001" customHeight="1" x14ac:dyDescent="0.2">
      <c r="A10" s="71" t="s">
        <v>27</v>
      </c>
      <c r="B10" s="181" t="s">
        <v>23</v>
      </c>
      <c r="C10" s="181" t="s">
        <v>23</v>
      </c>
      <c r="D10" s="181" t="s">
        <v>23</v>
      </c>
      <c r="E10" s="181" t="s">
        <v>23</v>
      </c>
      <c r="F10" s="181" t="s">
        <v>23</v>
      </c>
      <c r="G10" s="181" t="s">
        <v>23</v>
      </c>
      <c r="H10" s="181" t="s">
        <v>23</v>
      </c>
    </row>
    <row r="11" spans="1:17" ht="20.100000000000001" customHeight="1" x14ac:dyDescent="0.2">
      <c r="A11" s="58" t="s">
        <v>24</v>
      </c>
      <c r="B11" s="49">
        <v>20</v>
      </c>
      <c r="C11" s="49">
        <v>20</v>
      </c>
      <c r="D11" s="49">
        <v>20</v>
      </c>
      <c r="E11" s="49">
        <v>20</v>
      </c>
      <c r="F11" s="49">
        <v>20</v>
      </c>
      <c r="G11" s="49">
        <v>20</v>
      </c>
      <c r="H11" s="49">
        <v>20</v>
      </c>
    </row>
    <row r="12" spans="1:17" ht="20.100000000000001" customHeight="1" x14ac:dyDescent="0.2">
      <c r="A12" s="58" t="s">
        <v>25</v>
      </c>
      <c r="B12" s="49">
        <v>14876</v>
      </c>
      <c r="C12" s="49">
        <v>15397</v>
      </c>
      <c r="D12" s="49">
        <v>16537</v>
      </c>
      <c r="E12" s="49">
        <v>16628</v>
      </c>
      <c r="F12" s="49">
        <v>16710</v>
      </c>
      <c r="G12" s="49">
        <v>16797</v>
      </c>
      <c r="H12" s="49">
        <v>16882</v>
      </c>
    </row>
    <row r="13" spans="1:17" ht="20.100000000000001" customHeight="1" x14ac:dyDescent="0.2">
      <c r="A13" s="58" t="s">
        <v>26</v>
      </c>
      <c r="B13" s="49">
        <v>11685</v>
      </c>
      <c r="C13" s="49">
        <v>12094</v>
      </c>
      <c r="D13" s="49">
        <v>12989</v>
      </c>
      <c r="E13" s="49">
        <v>13287</v>
      </c>
      <c r="F13" s="49">
        <v>13555</v>
      </c>
      <c r="G13" s="49">
        <v>13838</v>
      </c>
      <c r="H13" s="49">
        <v>14116</v>
      </c>
      <c r="I13" s="50"/>
      <c r="J13" s="154"/>
      <c r="K13" s="50"/>
      <c r="L13" s="50"/>
      <c r="M13" s="50"/>
      <c r="N13" s="50"/>
      <c r="O13" s="50"/>
      <c r="P13" s="50"/>
    </row>
    <row r="14" spans="1:17" ht="20.100000000000001" customHeight="1" x14ac:dyDescent="0.2">
      <c r="A14" s="71" t="s">
        <v>28</v>
      </c>
      <c r="B14" s="181" t="s">
        <v>23</v>
      </c>
      <c r="C14" s="181" t="s">
        <v>23</v>
      </c>
      <c r="D14" s="181" t="s">
        <v>23</v>
      </c>
      <c r="E14" s="181" t="s">
        <v>23</v>
      </c>
      <c r="F14" s="181" t="s">
        <v>23</v>
      </c>
      <c r="G14" s="181" t="s">
        <v>23</v>
      </c>
      <c r="H14" s="181" t="s">
        <v>23</v>
      </c>
    </row>
    <row r="15" spans="1:17" ht="20.100000000000001" customHeight="1" x14ac:dyDescent="0.2">
      <c r="A15" s="58" t="s">
        <v>24</v>
      </c>
      <c r="B15" s="49">
        <v>21</v>
      </c>
      <c r="C15" s="49">
        <v>21</v>
      </c>
      <c r="D15" s="49">
        <v>21</v>
      </c>
      <c r="E15" s="49">
        <v>21</v>
      </c>
      <c r="F15" s="49">
        <v>21</v>
      </c>
      <c r="G15" s="49">
        <v>21</v>
      </c>
      <c r="H15" s="49">
        <v>21</v>
      </c>
    </row>
    <row r="16" spans="1:17" ht="20.100000000000001" customHeight="1" x14ac:dyDescent="0.2">
      <c r="A16" s="58" t="s">
        <v>25</v>
      </c>
      <c r="B16" s="49">
        <v>26561</v>
      </c>
      <c r="C16" s="49">
        <v>27491</v>
      </c>
      <c r="D16" s="49">
        <v>29526</v>
      </c>
      <c r="E16" s="49">
        <v>29915</v>
      </c>
      <c r="F16" s="49">
        <v>30265</v>
      </c>
      <c r="G16" s="49">
        <v>30635</v>
      </c>
      <c r="H16" s="49">
        <v>30998</v>
      </c>
      <c r="J16" s="50"/>
      <c r="K16" s="50"/>
      <c r="L16" s="50"/>
      <c r="M16" s="50"/>
      <c r="N16" s="50"/>
      <c r="O16" s="50"/>
      <c r="P16" s="50"/>
      <c r="Q16" s="50"/>
    </row>
    <row r="17" spans="1:16" ht="20.100000000000001" customHeight="1" x14ac:dyDescent="0.2">
      <c r="A17" s="58" t="s">
        <v>26</v>
      </c>
      <c r="B17" s="49">
        <v>17101</v>
      </c>
      <c r="C17" s="49">
        <v>16171</v>
      </c>
      <c r="D17" s="49">
        <v>14136</v>
      </c>
      <c r="E17" s="49">
        <v>13747</v>
      </c>
      <c r="F17" s="49">
        <v>13397</v>
      </c>
      <c r="G17" s="49">
        <v>13676</v>
      </c>
      <c r="H17" s="49">
        <v>13951</v>
      </c>
      <c r="J17" s="50"/>
      <c r="K17" s="50"/>
      <c r="L17" s="50"/>
      <c r="M17" s="50"/>
      <c r="N17" s="50"/>
      <c r="O17" s="50"/>
      <c r="P17" s="50"/>
    </row>
    <row r="18" spans="1:16" ht="20.100000000000001" customHeight="1" x14ac:dyDescent="0.2">
      <c r="A18" s="71" t="s">
        <v>29</v>
      </c>
      <c r="B18" s="181" t="s">
        <v>23</v>
      </c>
      <c r="C18" s="181" t="s">
        <v>23</v>
      </c>
      <c r="D18" s="181" t="s">
        <v>23</v>
      </c>
      <c r="E18" s="181" t="s">
        <v>23</v>
      </c>
      <c r="F18" s="181" t="s">
        <v>23</v>
      </c>
      <c r="G18" s="181" t="s">
        <v>23</v>
      </c>
      <c r="H18" s="181" t="s">
        <v>23</v>
      </c>
    </row>
    <row r="19" spans="1:16" ht="20.100000000000001" customHeight="1" x14ac:dyDescent="0.2">
      <c r="A19" s="58" t="s">
        <v>24</v>
      </c>
      <c r="B19" s="49">
        <v>42</v>
      </c>
      <c r="C19" s="49">
        <v>42</v>
      </c>
      <c r="D19" s="49">
        <v>42</v>
      </c>
      <c r="E19" s="49">
        <v>42</v>
      </c>
      <c r="F19" s="49">
        <v>42</v>
      </c>
      <c r="G19" s="49">
        <v>42</v>
      </c>
      <c r="H19" s="49">
        <v>42</v>
      </c>
    </row>
    <row r="20" spans="1:16" ht="20.100000000000001" customHeight="1" x14ac:dyDescent="0.2">
      <c r="A20" s="58" t="s">
        <v>25</v>
      </c>
      <c r="B20" s="49">
        <v>43662</v>
      </c>
      <c r="C20" s="49">
        <v>43662</v>
      </c>
      <c r="D20" s="49">
        <v>43662</v>
      </c>
      <c r="E20" s="49">
        <v>43662</v>
      </c>
      <c r="F20" s="49">
        <v>43662</v>
      </c>
      <c r="G20" s="49">
        <v>44311</v>
      </c>
      <c r="H20" s="49">
        <v>44949</v>
      </c>
      <c r="J20" s="50"/>
      <c r="K20" s="50"/>
    </row>
    <row r="21" spans="1:16" ht="20.100000000000001" customHeight="1" x14ac:dyDescent="0.2">
      <c r="A21" s="58" t="s">
        <v>26</v>
      </c>
      <c r="B21" s="49">
        <v>31338</v>
      </c>
      <c r="C21" s="49">
        <v>31338</v>
      </c>
      <c r="D21" s="49">
        <v>31338</v>
      </c>
      <c r="E21" s="49">
        <v>31338</v>
      </c>
      <c r="F21" s="49">
        <v>31338</v>
      </c>
      <c r="G21" s="49">
        <v>31993</v>
      </c>
      <c r="H21" s="49">
        <v>32635</v>
      </c>
      <c r="J21" s="50"/>
      <c r="K21" s="50"/>
      <c r="L21" s="50"/>
      <c r="M21" s="50"/>
      <c r="N21" s="50"/>
      <c r="O21" s="50"/>
      <c r="P21" s="50"/>
    </row>
    <row r="22" spans="1:16" ht="20.100000000000001" customHeight="1" x14ac:dyDescent="0.2">
      <c r="A22" s="71" t="s">
        <v>30</v>
      </c>
      <c r="B22" s="181" t="s">
        <v>23</v>
      </c>
      <c r="C22" s="181" t="s">
        <v>23</v>
      </c>
      <c r="D22" s="181" t="s">
        <v>23</v>
      </c>
      <c r="E22" s="181" t="s">
        <v>23</v>
      </c>
      <c r="F22" s="181" t="s">
        <v>23</v>
      </c>
      <c r="G22" s="181" t="s">
        <v>23</v>
      </c>
      <c r="H22" s="181" t="s">
        <v>23</v>
      </c>
    </row>
    <row r="23" spans="1:16" ht="20.100000000000001" customHeight="1" x14ac:dyDescent="0.2">
      <c r="A23" s="58" t="s">
        <v>24</v>
      </c>
      <c r="B23" s="49">
        <v>45</v>
      </c>
      <c r="C23" s="49">
        <v>45</v>
      </c>
      <c r="D23" s="49">
        <v>45</v>
      </c>
      <c r="E23" s="49">
        <v>45</v>
      </c>
      <c r="F23" s="49">
        <v>45</v>
      </c>
      <c r="G23" s="49">
        <v>45</v>
      </c>
      <c r="H23" s="49">
        <v>45</v>
      </c>
      <c r="K23" s="50"/>
    </row>
    <row r="24" spans="1:16" ht="20.100000000000001" customHeight="1" x14ac:dyDescent="0.2">
      <c r="A24" s="58" t="s">
        <v>25</v>
      </c>
      <c r="B24" s="49">
        <v>75000</v>
      </c>
      <c r="C24" s="49">
        <v>75000</v>
      </c>
      <c r="D24" s="49">
        <v>75000</v>
      </c>
      <c r="E24" s="49">
        <v>75000</v>
      </c>
      <c r="F24" s="49">
        <v>75000</v>
      </c>
      <c r="G24" s="49">
        <v>76304</v>
      </c>
      <c r="H24" s="49">
        <v>77584</v>
      </c>
    </row>
    <row r="25" spans="1:16" ht="20.100000000000001" customHeight="1" x14ac:dyDescent="0.2">
      <c r="A25" s="58" t="s">
        <v>26</v>
      </c>
      <c r="B25" s="49">
        <v>50140</v>
      </c>
      <c r="C25" s="49">
        <v>50140</v>
      </c>
      <c r="D25" s="49">
        <v>50140</v>
      </c>
      <c r="E25" s="49">
        <v>50140</v>
      </c>
      <c r="F25" s="49">
        <v>50140</v>
      </c>
      <c r="G25" s="49">
        <v>51448</v>
      </c>
      <c r="H25" s="49">
        <v>52734</v>
      </c>
      <c r="J25" s="50"/>
      <c r="K25" s="50"/>
      <c r="L25" s="50"/>
      <c r="M25" s="50"/>
      <c r="N25" s="50"/>
      <c r="O25" s="50"/>
      <c r="P25" s="50"/>
    </row>
    <row r="26" spans="1:16" ht="20.100000000000001" customHeight="1" x14ac:dyDescent="0.2">
      <c r="A26" s="71" t="s">
        <v>31</v>
      </c>
      <c r="B26" s="181" t="s">
        <v>23</v>
      </c>
      <c r="C26" s="181" t="s">
        <v>23</v>
      </c>
      <c r="D26" s="181" t="s">
        <v>23</v>
      </c>
      <c r="E26" s="181" t="s">
        <v>23</v>
      </c>
      <c r="F26" s="181" t="s">
        <v>23</v>
      </c>
      <c r="G26" s="181" t="s">
        <v>23</v>
      </c>
      <c r="H26" s="181" t="s">
        <v>23</v>
      </c>
    </row>
    <row r="27" spans="1:16" ht="20.100000000000001" customHeight="1" x14ac:dyDescent="0.2">
      <c r="A27" s="58" t="s">
        <v>24</v>
      </c>
      <c r="B27" s="49">
        <v>48</v>
      </c>
      <c r="C27" s="49">
        <v>48</v>
      </c>
      <c r="D27" s="49">
        <v>48</v>
      </c>
      <c r="E27" s="49">
        <v>48</v>
      </c>
      <c r="F27" s="49">
        <v>48</v>
      </c>
      <c r="G27" s="49">
        <v>48</v>
      </c>
      <c r="H27" s="49">
        <v>48</v>
      </c>
    </row>
    <row r="28" spans="1:16" ht="20.100000000000001" customHeight="1" x14ac:dyDescent="0.2">
      <c r="A28" s="58" t="s">
        <v>25</v>
      </c>
      <c r="B28" s="49">
        <v>125140</v>
      </c>
      <c r="C28" s="49">
        <v>125140</v>
      </c>
      <c r="D28" s="49">
        <v>125140</v>
      </c>
      <c r="E28" s="49">
        <v>125140</v>
      </c>
      <c r="F28" s="49">
        <v>125140</v>
      </c>
      <c r="G28" s="49">
        <v>127752</v>
      </c>
      <c r="H28" s="49">
        <v>130318</v>
      </c>
    </row>
    <row r="29" spans="1:16" ht="20.100000000000001" customHeight="1" x14ac:dyDescent="0.2">
      <c r="A29" t="s">
        <v>32</v>
      </c>
    </row>
    <row r="30" spans="1:16" ht="20.100000000000001" customHeight="1" x14ac:dyDescent="0.2">
      <c r="A30" t="s">
        <v>33</v>
      </c>
    </row>
    <row r="31" spans="1:16" ht="20.100000000000001" customHeight="1" x14ac:dyDescent="0.2">
      <c r="A31" s="2" t="s">
        <v>429</v>
      </c>
    </row>
    <row r="32" spans="1:16" ht="20.100000000000001" customHeight="1" x14ac:dyDescent="0.2">
      <c r="A32" s="2" t="s">
        <v>34</v>
      </c>
    </row>
    <row r="33" spans="1:1" ht="20.100000000000001" customHeight="1" x14ac:dyDescent="0.2">
      <c r="A33" s="2" t="s">
        <v>427</v>
      </c>
    </row>
    <row r="34" spans="1:1" ht="20.100000000000001" customHeight="1" x14ac:dyDescent="0.2">
      <c r="A34" s="5" t="s">
        <v>35</v>
      </c>
    </row>
    <row r="35" spans="1:1" ht="20.100000000000001" customHeight="1" x14ac:dyDescent="0.2">
      <c r="A35" s="5" t="s">
        <v>431</v>
      </c>
    </row>
    <row r="36" spans="1:1" ht="20.100000000000001" customHeight="1" x14ac:dyDescent="0.2">
      <c r="A36" s="5" t="s">
        <v>366</v>
      </c>
    </row>
    <row r="37" spans="1:1" ht="20.100000000000001" customHeight="1" x14ac:dyDescent="0.2">
      <c r="A37" s="115" t="s">
        <v>36</v>
      </c>
    </row>
    <row r="38" spans="1:1" ht="20.100000000000001" customHeight="1" x14ac:dyDescent="0.2">
      <c r="A38" s="2" t="s">
        <v>428</v>
      </c>
    </row>
    <row r="39" spans="1:1" ht="20.100000000000001" customHeight="1" x14ac:dyDescent="0.2">
      <c r="A39" s="115" t="s">
        <v>37</v>
      </c>
    </row>
    <row r="40" spans="1:1" ht="20.100000000000001" customHeight="1" x14ac:dyDescent="0.2">
      <c r="A40" s="72" t="s">
        <v>9</v>
      </c>
    </row>
  </sheetData>
  <phoneticPr fontId="9" type="noConversion"/>
  <hyperlinks>
    <hyperlink ref="A31" r:id="rId1" display="ONS (2024) Consumer price inflation, UK Statistical bulletin" xr:uid="{477E7A8A-97ED-48CD-9911-E558BF02EF63}"/>
    <hyperlink ref="A33" r:id="rId2" display="Scottish Government – Scottish Income Tax." xr:uid="{CB10AD89-58E4-44D8-8015-5D01D090AC04}"/>
    <hyperlink ref="A38" r:id="rId3" display="Scottish Fiscal Commission – How we set policy baselines" xr:uid="{EEDF8B62-0C1E-4F44-A365-0E649137DB9D}"/>
    <hyperlink ref="A40" location="'Table of Contents'!A1" display="Return to Contents" xr:uid="{6794489E-5887-4438-98D6-87A109B02784}"/>
    <hyperlink ref="A32" r:id="rId4" display="OBR (2025) Economic and fiscal outlook – March 2025," xr:uid="{4707A6CE-3366-47A5-A1CC-BB66C0036ED6}"/>
  </hyperlinks>
  <pageMargins left="0.7" right="0.7" top="0.75" bottom="0.75" header="0.3" footer="0.3"/>
  <pageSetup paperSize="9" orientation="portrait" r:id="rId5"/>
  <tableParts count="1">
    <tablePart r:id="rId6"/>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4043-76A0-45EA-B4E2-36387F3A0DC9}">
  <dimension ref="A1:Q170"/>
  <sheetViews>
    <sheetView showGridLines="0" workbookViewId="0"/>
  </sheetViews>
  <sheetFormatPr defaultColWidth="8.44140625" defaultRowHeight="20.100000000000001" customHeight="1" x14ac:dyDescent="0.2"/>
  <cols>
    <col min="1" max="1" width="23.109375" style="4" bestFit="1" customWidth="1"/>
    <col min="2" max="2" width="13.77734375" style="4" bestFit="1" customWidth="1"/>
    <col min="3" max="3" width="21.33203125" style="4" bestFit="1" customWidth="1"/>
    <col min="4" max="17" width="7.44140625" style="4" bestFit="1" customWidth="1"/>
    <col min="18" max="16384" width="8.44140625" style="4"/>
  </cols>
  <sheetData>
    <row r="1" spans="1:17" ht="20.100000000000001" customHeight="1" x14ac:dyDescent="0.2">
      <c r="A1" s="3" t="s">
        <v>405</v>
      </c>
      <c r="B1" s="3"/>
      <c r="C1" s="14"/>
      <c r="D1" s="14"/>
      <c r="E1" s="14"/>
      <c r="F1" s="14"/>
      <c r="G1" s="14"/>
      <c r="H1" s="14"/>
    </row>
    <row r="2" spans="1:17" s="5" customFormat="1" ht="20.100000000000001" customHeight="1" x14ac:dyDescent="0.2">
      <c r="A2" s="29" t="s">
        <v>235</v>
      </c>
      <c r="B2" s="29"/>
      <c r="C2" s="78"/>
      <c r="D2" s="78"/>
      <c r="E2" s="78"/>
      <c r="F2" s="78"/>
      <c r="G2" s="78"/>
      <c r="H2" s="78"/>
    </row>
    <row r="3" spans="1:17" s="5" customFormat="1" ht="19.899999999999999" customHeight="1" x14ac:dyDescent="0.2">
      <c r="A3" s="75" t="s">
        <v>236</v>
      </c>
      <c r="B3" s="104" t="s">
        <v>237</v>
      </c>
      <c r="C3" s="104" t="s">
        <v>238</v>
      </c>
      <c r="D3" s="40" t="s">
        <v>111</v>
      </c>
      <c r="E3" s="40" t="s">
        <v>112</v>
      </c>
      <c r="F3" s="40" t="s">
        <v>113</v>
      </c>
      <c r="G3" s="40" t="s">
        <v>114</v>
      </c>
      <c r="H3" s="40" t="s">
        <v>115</v>
      </c>
      <c r="I3" s="41" t="s">
        <v>105</v>
      </c>
      <c r="J3" s="40" t="s">
        <v>92</v>
      </c>
      <c r="K3" s="40" t="s">
        <v>13</v>
      </c>
      <c r="L3" s="40" t="s">
        <v>14</v>
      </c>
      <c r="M3" s="40" t="s">
        <v>15</v>
      </c>
      <c r="N3" s="40" t="s">
        <v>16</v>
      </c>
      <c r="O3" s="40" t="s">
        <v>17</v>
      </c>
      <c r="P3" s="47" t="s">
        <v>18</v>
      </c>
      <c r="Q3" s="47" t="s">
        <v>19</v>
      </c>
    </row>
    <row r="4" spans="1:17" s="5" customFormat="1" ht="19.899999999999999" customHeight="1" x14ac:dyDescent="0.2">
      <c r="A4" s="29" t="s">
        <v>239</v>
      </c>
      <c r="B4" s="105" t="s">
        <v>240</v>
      </c>
      <c r="C4" s="105" t="s">
        <v>241</v>
      </c>
      <c r="D4" s="93">
        <v>4.2968709387799704</v>
      </c>
      <c r="E4" s="93">
        <v>1.8580024760069147</v>
      </c>
      <c r="F4" s="93">
        <v>1.9485850388239578</v>
      </c>
      <c r="G4" s="93">
        <v>1.9431893237148001</v>
      </c>
      <c r="H4" s="93">
        <v>1.9620130701026417</v>
      </c>
      <c r="I4" s="106">
        <v>1.9673682331465159</v>
      </c>
      <c r="J4" s="106" t="s">
        <v>23</v>
      </c>
      <c r="K4" s="106" t="s">
        <v>23</v>
      </c>
      <c r="L4" s="106" t="s">
        <v>23</v>
      </c>
      <c r="M4" s="106" t="s">
        <v>23</v>
      </c>
      <c r="N4" s="106" t="s">
        <v>23</v>
      </c>
      <c r="O4" s="106" t="s">
        <v>23</v>
      </c>
      <c r="P4" s="106" t="s">
        <v>23</v>
      </c>
      <c r="Q4" s="106" t="s">
        <v>23</v>
      </c>
    </row>
    <row r="5" spans="1:17" s="5" customFormat="1" ht="19.899999999999999" customHeight="1" x14ac:dyDescent="0.2">
      <c r="A5" s="29" t="s">
        <v>239</v>
      </c>
      <c r="B5" s="105" t="s">
        <v>242</v>
      </c>
      <c r="C5" s="105" t="s">
        <v>241</v>
      </c>
      <c r="D5" s="93">
        <v>5.4370556654654845</v>
      </c>
      <c r="E5" s="93">
        <v>2.5037240730767962</v>
      </c>
      <c r="F5" s="93">
        <v>2.2264126855688682</v>
      </c>
      <c r="G5" s="93">
        <v>2.2311927634123707</v>
      </c>
      <c r="H5" s="93">
        <v>2.2344246810628299</v>
      </c>
      <c r="I5" s="93">
        <v>2.2361644064588848</v>
      </c>
      <c r="J5" s="93">
        <v>2.237147965166586</v>
      </c>
      <c r="K5" s="93" t="s">
        <v>23</v>
      </c>
      <c r="L5" s="93" t="s">
        <v>23</v>
      </c>
      <c r="M5" s="93" t="s">
        <v>23</v>
      </c>
      <c r="N5" s="93" t="s">
        <v>23</v>
      </c>
      <c r="O5" s="93" t="s">
        <v>23</v>
      </c>
      <c r="P5" s="93" t="s">
        <v>23</v>
      </c>
      <c r="Q5" s="106" t="s">
        <v>23</v>
      </c>
    </row>
    <row r="6" spans="1:17" s="5" customFormat="1" ht="19.899999999999999" customHeight="1" x14ac:dyDescent="0.2">
      <c r="A6" s="29" t="s">
        <v>239</v>
      </c>
      <c r="B6" s="105" t="s">
        <v>243</v>
      </c>
      <c r="C6" s="105" t="s">
        <v>111</v>
      </c>
      <c r="D6" s="93">
        <v>5.3254437869822535</v>
      </c>
      <c r="E6" s="93">
        <v>2.1236029476040308</v>
      </c>
      <c r="F6" s="93">
        <v>1.9294522283342719</v>
      </c>
      <c r="G6" s="93">
        <v>2.0558846086024873</v>
      </c>
      <c r="H6" s="93">
        <v>2.0606559942636604</v>
      </c>
      <c r="I6" s="106">
        <v>2.0629947940814519</v>
      </c>
      <c r="J6" s="106">
        <v>2.0641586639204457</v>
      </c>
      <c r="K6" s="106" t="s">
        <v>23</v>
      </c>
      <c r="L6" s="106" t="s">
        <v>23</v>
      </c>
      <c r="M6" s="106" t="s">
        <v>23</v>
      </c>
      <c r="N6" s="106" t="s">
        <v>23</v>
      </c>
      <c r="O6" s="106" t="s">
        <v>23</v>
      </c>
      <c r="P6" s="106" t="s">
        <v>23</v>
      </c>
      <c r="Q6" s="106" t="s">
        <v>23</v>
      </c>
    </row>
    <row r="7" spans="1:17" s="5" customFormat="1" ht="19.899999999999999" customHeight="1" x14ac:dyDescent="0.2">
      <c r="A7" s="29" t="s">
        <v>239</v>
      </c>
      <c r="B7" s="105" t="s">
        <v>244</v>
      </c>
      <c r="C7" s="105" t="s">
        <v>111</v>
      </c>
      <c r="D7" s="93">
        <v>5.3254437869822535</v>
      </c>
      <c r="E7" s="93">
        <v>2.1474853192843479</v>
      </c>
      <c r="F7" s="93">
        <v>0.97751961385461605</v>
      </c>
      <c r="G7" s="93">
        <v>1.9134153419158695</v>
      </c>
      <c r="H7" s="93">
        <v>1.8899602568009266</v>
      </c>
      <c r="I7" s="106">
        <v>1.8805542719920076</v>
      </c>
      <c r="J7" s="106">
        <v>1.8766094626435859</v>
      </c>
      <c r="K7" s="106">
        <v>1.87500710527546</v>
      </c>
      <c r="L7" s="106" t="s">
        <v>23</v>
      </c>
      <c r="M7" s="106" t="s">
        <v>23</v>
      </c>
      <c r="N7" s="106" t="s">
        <v>23</v>
      </c>
      <c r="O7" s="106" t="s">
        <v>23</v>
      </c>
      <c r="P7" s="106" t="s">
        <v>23</v>
      </c>
      <c r="Q7" s="106" t="s">
        <v>23</v>
      </c>
    </row>
    <row r="8" spans="1:17" s="5" customFormat="1" ht="19.899999999999999" customHeight="1" x14ac:dyDescent="0.2">
      <c r="A8" s="29" t="s">
        <v>239</v>
      </c>
      <c r="B8" s="105" t="s">
        <v>245</v>
      </c>
      <c r="C8" s="105" t="s">
        <v>112</v>
      </c>
      <c r="D8" s="93">
        <v>5.3254437869822535</v>
      </c>
      <c r="E8" s="93">
        <v>2.2471910112359605</v>
      </c>
      <c r="F8" s="93">
        <v>1.03515891807706</v>
      </c>
      <c r="G8" s="93">
        <v>1.70037804380248</v>
      </c>
      <c r="H8" s="93">
        <v>1.89305822807462</v>
      </c>
      <c r="I8" s="106">
        <v>1.90549410352578</v>
      </c>
      <c r="J8" s="106">
        <v>1.9106713388841601</v>
      </c>
      <c r="K8" s="106">
        <v>1.9128942633410899</v>
      </c>
      <c r="L8" s="106" t="s">
        <v>23</v>
      </c>
      <c r="M8" s="106" t="s">
        <v>23</v>
      </c>
      <c r="N8" s="106" t="s">
        <v>23</v>
      </c>
      <c r="O8" s="106" t="s">
        <v>23</v>
      </c>
      <c r="P8" s="106" t="s">
        <v>23</v>
      </c>
      <c r="Q8" s="106" t="s">
        <v>23</v>
      </c>
    </row>
    <row r="9" spans="1:17" s="5" customFormat="1" ht="19.899999999999999" customHeight="1" x14ac:dyDescent="0.2">
      <c r="A9" s="29" t="s">
        <v>239</v>
      </c>
      <c r="B9" s="105" t="s">
        <v>246</v>
      </c>
      <c r="C9" s="105" t="s">
        <v>113</v>
      </c>
      <c r="D9" s="93">
        <v>5.3254437869822535</v>
      </c>
      <c r="E9" s="93">
        <v>2.2471910112359605</v>
      </c>
      <c r="F9" s="93">
        <v>2.7472527472527375</v>
      </c>
      <c r="G9" s="93">
        <v>1.6055376468832705</v>
      </c>
      <c r="H9" s="93">
        <v>1.7656396743493508</v>
      </c>
      <c r="I9" s="106">
        <v>1.8984933119983838</v>
      </c>
      <c r="J9" s="106">
        <v>2.5879392330962814</v>
      </c>
      <c r="K9" s="106">
        <v>2.8458017074973752</v>
      </c>
      <c r="L9" s="106">
        <v>2.9052483634717463</v>
      </c>
      <c r="M9" s="106" t="s">
        <v>23</v>
      </c>
      <c r="N9" s="106" t="s">
        <v>23</v>
      </c>
      <c r="O9" s="106" t="s">
        <v>23</v>
      </c>
      <c r="P9" s="106" t="s">
        <v>23</v>
      </c>
      <c r="Q9" s="106" t="s">
        <v>23</v>
      </c>
    </row>
    <row r="10" spans="1:17" s="5" customFormat="1" ht="19.899999999999999" customHeight="1" x14ac:dyDescent="0.2">
      <c r="A10" s="29" t="s">
        <v>239</v>
      </c>
      <c r="B10" s="105" t="s">
        <v>247</v>
      </c>
      <c r="C10" s="105" t="s">
        <v>114</v>
      </c>
      <c r="D10" s="93">
        <v>5.3254437869822535</v>
      </c>
      <c r="E10" s="93">
        <v>2.2471910112359605</v>
      </c>
      <c r="F10" s="93">
        <v>2.7472527472527375</v>
      </c>
      <c r="G10" s="93">
        <v>7.4866310160427885</v>
      </c>
      <c r="H10" s="93">
        <v>0.24366592505382645</v>
      </c>
      <c r="I10" s="106">
        <v>3.0838910039589829</v>
      </c>
      <c r="J10" s="106">
        <v>3.3027755670181458</v>
      </c>
      <c r="K10" s="106">
        <v>4.0572211530533142</v>
      </c>
      <c r="L10" s="106">
        <v>4.7145181592415319</v>
      </c>
      <c r="M10" s="106">
        <v>5.0747614005193453</v>
      </c>
      <c r="N10" s="106" t="s">
        <v>23</v>
      </c>
      <c r="O10" s="106" t="s">
        <v>23</v>
      </c>
      <c r="P10" s="106" t="s">
        <v>23</v>
      </c>
      <c r="Q10" s="106" t="s">
        <v>23</v>
      </c>
    </row>
    <row r="11" spans="1:17" s="5" customFormat="1" ht="19.899999999999999" customHeight="1" x14ac:dyDescent="0.2">
      <c r="A11" s="29" t="s">
        <v>239</v>
      </c>
      <c r="B11" s="105" t="s">
        <v>248</v>
      </c>
      <c r="C11" s="105" t="s">
        <v>114</v>
      </c>
      <c r="D11" s="93">
        <v>5.3254437869822535</v>
      </c>
      <c r="E11" s="93">
        <v>2.2471910112359605</v>
      </c>
      <c r="F11" s="93">
        <v>2.7472527472527375</v>
      </c>
      <c r="G11" s="93">
        <v>7.4866310160427885</v>
      </c>
      <c r="H11" s="93">
        <v>0.2554006243965512</v>
      </c>
      <c r="I11" s="106">
        <v>2.7138670174779778</v>
      </c>
      <c r="J11" s="106">
        <v>3.729359485335304</v>
      </c>
      <c r="K11" s="106">
        <v>3.5702132899700922</v>
      </c>
      <c r="L11" s="106">
        <v>3.3065917873315476</v>
      </c>
      <c r="M11" s="106">
        <v>3.2401464810882574</v>
      </c>
      <c r="N11" s="106" t="s">
        <v>23</v>
      </c>
      <c r="O11" s="106" t="s">
        <v>23</v>
      </c>
      <c r="P11" s="106" t="s">
        <v>23</v>
      </c>
      <c r="Q11" s="106" t="s">
        <v>23</v>
      </c>
    </row>
    <row r="12" spans="1:17" s="5" customFormat="1" ht="19.899999999999999" customHeight="1" x14ac:dyDescent="0.2">
      <c r="A12" s="29" t="s">
        <v>239</v>
      </c>
      <c r="B12" s="105" t="s">
        <v>249</v>
      </c>
      <c r="C12" s="105" t="s">
        <v>114</v>
      </c>
      <c r="D12" s="93">
        <v>5.3254437869822535</v>
      </c>
      <c r="E12" s="93">
        <v>2.2471910112359605</v>
      </c>
      <c r="F12" s="93">
        <v>2.7472527472527375</v>
      </c>
      <c r="G12" s="93">
        <v>7.4866310160427885</v>
      </c>
      <c r="H12" s="93">
        <v>0.26356430250942253</v>
      </c>
      <c r="I12" s="106">
        <v>2.0585502098085851</v>
      </c>
      <c r="J12" s="106">
        <v>0.9457193494829319</v>
      </c>
      <c r="K12" s="106">
        <v>1.8452137310148276</v>
      </c>
      <c r="L12" s="106">
        <v>2.7692644990508164</v>
      </c>
      <c r="M12" s="106">
        <v>3.637700767039842</v>
      </c>
      <c r="N12" s="106">
        <v>4.2648958347413224</v>
      </c>
      <c r="O12" s="106" t="s">
        <v>23</v>
      </c>
      <c r="P12" s="106" t="s">
        <v>23</v>
      </c>
      <c r="Q12" s="106" t="s">
        <v>23</v>
      </c>
    </row>
    <row r="13" spans="1:17" s="5" customFormat="1" ht="19.899999999999999" customHeight="1" x14ac:dyDescent="0.2">
      <c r="A13" s="29" t="s">
        <v>239</v>
      </c>
      <c r="B13" s="105" t="s">
        <v>230</v>
      </c>
      <c r="C13" s="105" t="s">
        <v>115</v>
      </c>
      <c r="D13" s="93">
        <v>5.3254437869822535</v>
      </c>
      <c r="E13" s="93">
        <v>2.2471910112359605</v>
      </c>
      <c r="F13" s="93">
        <v>2.7472527472527375</v>
      </c>
      <c r="G13" s="93">
        <v>7.4866310160427885</v>
      </c>
      <c r="H13" s="93">
        <v>3.8031003546634023</v>
      </c>
      <c r="I13" s="106">
        <v>5.9568386711380539</v>
      </c>
      <c r="J13" s="106">
        <v>-2.0878901046993636</v>
      </c>
      <c r="K13" s="106">
        <v>-3.0147873593491248</v>
      </c>
      <c r="L13" s="106">
        <v>-8.9290310446055177E-2</v>
      </c>
      <c r="M13" s="106">
        <v>1.5948530469498845</v>
      </c>
      <c r="N13" s="106">
        <v>3.0766324722337979</v>
      </c>
      <c r="O13" s="106" t="s">
        <v>23</v>
      </c>
      <c r="P13" s="106" t="s">
        <v>23</v>
      </c>
      <c r="Q13" s="106" t="s">
        <v>23</v>
      </c>
    </row>
    <row r="14" spans="1:17" s="5" customFormat="1" ht="19.899999999999999" customHeight="1" x14ac:dyDescent="0.2">
      <c r="A14" s="29" t="s">
        <v>239</v>
      </c>
      <c r="B14" s="105" t="s">
        <v>160</v>
      </c>
      <c r="C14" s="105" t="s">
        <v>115</v>
      </c>
      <c r="D14" s="93">
        <v>5.3254437869822535</v>
      </c>
      <c r="E14" s="93">
        <v>2.2471910112359605</v>
      </c>
      <c r="F14" s="93">
        <v>2.7472527472527375</v>
      </c>
      <c r="G14" s="93">
        <v>7.4866310160427885</v>
      </c>
      <c r="H14" s="93">
        <v>3.8031003546634023</v>
      </c>
      <c r="I14" s="106">
        <v>6.5518102496101571</v>
      </c>
      <c r="J14" s="106">
        <v>-1.4568617713026755</v>
      </c>
      <c r="K14" s="106">
        <v>-2.7335303161523661</v>
      </c>
      <c r="L14" s="106">
        <v>-0.55058332697019985</v>
      </c>
      <c r="M14" s="106">
        <v>2.0327773458871157</v>
      </c>
      <c r="N14" s="106">
        <v>3.241848025529892</v>
      </c>
      <c r="O14" s="106">
        <v>3.701148757774253</v>
      </c>
      <c r="P14" s="106" t="s">
        <v>23</v>
      </c>
      <c r="Q14" s="106" t="s">
        <v>23</v>
      </c>
    </row>
    <row r="15" spans="1:17" s="5" customFormat="1" ht="19.899999999999999" customHeight="1" x14ac:dyDescent="0.2">
      <c r="A15" s="29" t="s">
        <v>239</v>
      </c>
      <c r="B15" s="105" t="s">
        <v>161</v>
      </c>
      <c r="C15" s="105" t="s">
        <v>105</v>
      </c>
      <c r="D15" s="93">
        <v>4.9000000000000004</v>
      </c>
      <c r="E15" s="93">
        <v>2.1</v>
      </c>
      <c r="F15" s="93">
        <v>2</v>
      </c>
      <c r="G15" s="93">
        <v>6.9</v>
      </c>
      <c r="H15" s="93">
        <v>3.8</v>
      </c>
      <c r="I15" s="106">
        <v>7.1</v>
      </c>
      <c r="J15" s="106">
        <v>-0.7</v>
      </c>
      <c r="K15" s="106">
        <v>-3.2</v>
      </c>
      <c r="L15" s="106">
        <v>0.4</v>
      </c>
      <c r="M15" s="106">
        <v>3.6</v>
      </c>
      <c r="N15" s="106">
        <v>3.9</v>
      </c>
      <c r="O15" s="106">
        <v>4.2</v>
      </c>
      <c r="P15" s="106" t="s">
        <v>23</v>
      </c>
      <c r="Q15" s="106" t="s">
        <v>23</v>
      </c>
    </row>
    <row r="16" spans="1:17" s="5" customFormat="1" ht="19.899999999999999" customHeight="1" x14ac:dyDescent="0.2">
      <c r="A16" s="29" t="s">
        <v>239</v>
      </c>
      <c r="B16" s="105" t="s">
        <v>93</v>
      </c>
      <c r="C16" s="105" t="s">
        <v>92</v>
      </c>
      <c r="D16" s="93">
        <v>4.9964748183864316</v>
      </c>
      <c r="E16" s="93">
        <v>2.2472176246244091</v>
      </c>
      <c r="F16" s="93">
        <v>2.6195928067756169</v>
      </c>
      <c r="G16" s="93">
        <v>6.7054182018447817</v>
      </c>
      <c r="H16" s="93">
        <v>4.5359448515670753</v>
      </c>
      <c r="I16" s="106">
        <v>7.3417860433066195</v>
      </c>
      <c r="J16" s="106">
        <v>7.9636460640641893E-2</v>
      </c>
      <c r="K16" s="106">
        <v>2.5033397559323989</v>
      </c>
      <c r="L16" s="106">
        <v>2.2999786099060504</v>
      </c>
      <c r="M16" s="106">
        <v>2.433678342793133</v>
      </c>
      <c r="N16" s="106">
        <v>2.5304447803194074</v>
      </c>
      <c r="O16" s="106">
        <v>3.0602597912360086</v>
      </c>
      <c r="P16" s="106">
        <v>3.3748966305565675</v>
      </c>
      <c r="Q16" s="106" t="s">
        <v>23</v>
      </c>
    </row>
    <row r="17" spans="1:17" s="5" customFormat="1" ht="19.899999999999999" customHeight="1" x14ac:dyDescent="0.2">
      <c r="A17" s="29" t="s">
        <v>239</v>
      </c>
      <c r="B17" s="127" t="s">
        <v>101</v>
      </c>
      <c r="C17" s="105" t="s">
        <v>92</v>
      </c>
      <c r="D17" s="93">
        <v>4.9972896901121056</v>
      </c>
      <c r="E17" s="93">
        <v>2.2458770092176117</v>
      </c>
      <c r="F17" s="93">
        <v>2.6217989967300959</v>
      </c>
      <c r="G17" s="93">
        <v>6.7009359896202936</v>
      </c>
      <c r="H17" s="93">
        <v>4.5385755023634067</v>
      </c>
      <c r="I17" s="106">
        <v>7.3369360386964955</v>
      </c>
      <c r="J17" s="106">
        <v>8.3582403125737059E-2</v>
      </c>
      <c r="K17" s="106">
        <v>2.2753574737576665</v>
      </c>
      <c r="L17" s="106">
        <v>2.1553811523148836</v>
      </c>
      <c r="M17" s="106">
        <v>2.548797764218147</v>
      </c>
      <c r="N17" s="106">
        <v>2.4945829384881879</v>
      </c>
      <c r="O17" s="106">
        <v>2.5493412916944624</v>
      </c>
      <c r="P17" s="106">
        <v>2.5367994447495601</v>
      </c>
      <c r="Q17" s="106">
        <v>2.5449490775794947</v>
      </c>
    </row>
    <row r="18" spans="1:17" s="5" customFormat="1" ht="19.899999999999999" customHeight="1" x14ac:dyDescent="0.2">
      <c r="A18" s="101" t="s">
        <v>239</v>
      </c>
      <c r="B18" s="128" t="s">
        <v>97</v>
      </c>
      <c r="C18" s="129" t="s">
        <v>13</v>
      </c>
      <c r="D18" s="107">
        <v>4.9375237732642185</v>
      </c>
      <c r="E18" s="107">
        <v>2.2335577350901969</v>
      </c>
      <c r="F18" s="107">
        <v>2.610765735923759</v>
      </c>
      <c r="G18" s="107">
        <v>6.8941053242010497</v>
      </c>
      <c r="H18" s="107">
        <v>4.3949418118551353</v>
      </c>
      <c r="I18" s="107">
        <v>7.3727667417543552</v>
      </c>
      <c r="J18" s="107">
        <v>0.13716254991533727</v>
      </c>
      <c r="K18" s="107">
        <v>2.6745945649909286</v>
      </c>
      <c r="L18" s="108">
        <v>2.293741727455223</v>
      </c>
      <c r="M18" s="108">
        <v>2.6078242211532654</v>
      </c>
      <c r="N18" s="108">
        <v>2.5308455018645315</v>
      </c>
      <c r="O18" s="108">
        <v>2.5824925009729105</v>
      </c>
      <c r="P18" s="108">
        <v>2.5654727596862159</v>
      </c>
      <c r="Q18" s="108">
        <v>2.5734799139139675</v>
      </c>
    </row>
    <row r="19" spans="1:17" s="5" customFormat="1" ht="19.899999999999999" customHeight="1" x14ac:dyDescent="0.2">
      <c r="A19" s="29" t="s">
        <v>250</v>
      </c>
      <c r="B19" s="105" t="s">
        <v>240</v>
      </c>
      <c r="C19" s="105" t="s">
        <v>241</v>
      </c>
      <c r="D19" s="93">
        <v>7.609270595766815</v>
      </c>
      <c r="E19" s="93">
        <v>2.5600966878894793</v>
      </c>
      <c r="F19" s="93">
        <v>2.2439106536043196</v>
      </c>
      <c r="G19" s="93">
        <v>1.9639470414829496</v>
      </c>
      <c r="H19" s="93">
        <v>1.9380469701427039</v>
      </c>
      <c r="I19" s="106">
        <v>1.8976017747486029</v>
      </c>
      <c r="J19" s="106" t="s">
        <v>23</v>
      </c>
      <c r="K19" s="106" t="s">
        <v>23</v>
      </c>
      <c r="L19" s="106" t="s">
        <v>23</v>
      </c>
      <c r="M19" s="106" t="s">
        <v>23</v>
      </c>
      <c r="N19" s="106" t="s">
        <v>23</v>
      </c>
      <c r="O19" s="106" t="s">
        <v>23</v>
      </c>
      <c r="P19" s="106" t="s">
        <v>23</v>
      </c>
      <c r="Q19" s="106" t="s">
        <v>23</v>
      </c>
    </row>
    <row r="20" spans="1:17" s="5" customFormat="1" ht="19.899999999999999" customHeight="1" x14ac:dyDescent="0.2">
      <c r="A20" s="29" t="s">
        <v>250</v>
      </c>
      <c r="B20" s="105" t="s">
        <v>242</v>
      </c>
      <c r="C20" s="105" t="s">
        <v>241</v>
      </c>
      <c r="D20" s="93">
        <v>4.6268449470201034</v>
      </c>
      <c r="E20" s="93">
        <v>2.6164427388917444</v>
      </c>
      <c r="F20" s="93">
        <v>1.8002442003819175</v>
      </c>
      <c r="G20" s="93">
        <v>1.5865632539914021</v>
      </c>
      <c r="H20" s="93">
        <v>1.6584467973235428</v>
      </c>
      <c r="I20" s="106">
        <v>1.6443382166023479</v>
      </c>
      <c r="J20" s="106">
        <v>1.6184059848151078</v>
      </c>
      <c r="K20" s="106" t="s">
        <v>23</v>
      </c>
      <c r="L20" s="106" t="s">
        <v>23</v>
      </c>
      <c r="M20" s="106" t="s">
        <v>23</v>
      </c>
      <c r="N20" s="106" t="s">
        <v>23</v>
      </c>
      <c r="O20" s="106" t="s">
        <v>23</v>
      </c>
      <c r="P20" s="106" t="s">
        <v>23</v>
      </c>
      <c r="Q20" s="106" t="s">
        <v>23</v>
      </c>
    </row>
    <row r="21" spans="1:17" s="5" customFormat="1" ht="19.899999999999999" customHeight="1" x14ac:dyDescent="0.2">
      <c r="A21" s="29" t="s">
        <v>250</v>
      </c>
      <c r="B21" s="105" t="s">
        <v>243</v>
      </c>
      <c r="C21" s="105" t="s">
        <v>111</v>
      </c>
      <c r="D21" s="93">
        <v>3.7304452466907301</v>
      </c>
      <c r="E21" s="93">
        <v>-0.67308223067573669</v>
      </c>
      <c r="F21" s="93">
        <v>-1.6622042348201305</v>
      </c>
      <c r="G21" s="93">
        <v>1.0697604559069651</v>
      </c>
      <c r="H21" s="93">
        <v>0.9559494743679009</v>
      </c>
      <c r="I21" s="106">
        <v>0.81416983093773876</v>
      </c>
      <c r="J21" s="106">
        <v>0.69229438835247681</v>
      </c>
      <c r="K21" s="106" t="s">
        <v>23</v>
      </c>
      <c r="L21" s="106" t="s">
        <v>23</v>
      </c>
      <c r="M21" s="106" t="s">
        <v>23</v>
      </c>
      <c r="N21" s="106" t="s">
        <v>23</v>
      </c>
      <c r="O21" s="106" t="s">
        <v>23</v>
      </c>
      <c r="P21" s="106" t="s">
        <v>23</v>
      </c>
      <c r="Q21" s="106" t="s">
        <v>23</v>
      </c>
    </row>
    <row r="22" spans="1:17" s="5" customFormat="1" ht="19.899999999999999" customHeight="1" x14ac:dyDescent="0.2">
      <c r="A22" s="29" t="s">
        <v>250</v>
      </c>
      <c r="B22" s="105" t="s">
        <v>244</v>
      </c>
      <c r="C22" s="105" t="s">
        <v>111</v>
      </c>
      <c r="D22" s="93">
        <v>3.7304452466907301</v>
      </c>
      <c r="E22" s="93">
        <v>0.65660271883813959</v>
      </c>
      <c r="F22" s="93">
        <v>6.2470088054777898E-2</v>
      </c>
      <c r="G22" s="93">
        <v>1.0758609769547345</v>
      </c>
      <c r="H22" s="93">
        <v>1.0639034981577256</v>
      </c>
      <c r="I22" s="106">
        <v>0.88582939965531349</v>
      </c>
      <c r="J22" s="106">
        <v>0.73843681927958649</v>
      </c>
      <c r="K22" s="106">
        <v>0.6477567455622113</v>
      </c>
      <c r="L22" s="106" t="s">
        <v>23</v>
      </c>
      <c r="M22" s="106" t="s">
        <v>23</v>
      </c>
      <c r="N22" s="106" t="s">
        <v>23</v>
      </c>
      <c r="O22" s="106" t="s">
        <v>23</v>
      </c>
      <c r="P22" s="106" t="s">
        <v>23</v>
      </c>
      <c r="Q22" s="106" t="s">
        <v>23</v>
      </c>
    </row>
    <row r="23" spans="1:17" s="5" customFormat="1" ht="19.899999999999999" customHeight="1" x14ac:dyDescent="0.2">
      <c r="A23" s="29" t="s">
        <v>250</v>
      </c>
      <c r="B23" s="105" t="s">
        <v>245</v>
      </c>
      <c r="C23" s="105" t="s">
        <v>112</v>
      </c>
      <c r="D23" s="93">
        <v>3.7304452466907301</v>
      </c>
      <c r="E23" s="93">
        <v>0.40603248259860614</v>
      </c>
      <c r="F23" s="93">
        <v>0.70206916239281503</v>
      </c>
      <c r="G23" s="93">
        <v>1.15986624253073</v>
      </c>
      <c r="H23" s="93">
        <v>0.91846384669842496</v>
      </c>
      <c r="I23" s="106">
        <v>0.78762482667447098</v>
      </c>
      <c r="J23" s="106">
        <v>0.67017048010509195</v>
      </c>
      <c r="K23" s="106">
        <v>0.60754786987346998</v>
      </c>
      <c r="L23" s="106" t="s">
        <v>23</v>
      </c>
      <c r="M23" s="106" t="s">
        <v>23</v>
      </c>
      <c r="N23" s="106" t="s">
        <v>23</v>
      </c>
      <c r="O23" s="106" t="s">
        <v>23</v>
      </c>
      <c r="P23" s="106" t="s">
        <v>23</v>
      </c>
      <c r="Q23" s="106" t="s">
        <v>23</v>
      </c>
    </row>
    <row r="24" spans="1:17" s="5" customFormat="1" ht="19.899999999999999" customHeight="1" x14ac:dyDescent="0.2">
      <c r="A24" s="29" t="s">
        <v>250</v>
      </c>
      <c r="B24" s="105" t="s">
        <v>246</v>
      </c>
      <c r="C24" s="105" t="s">
        <v>113</v>
      </c>
      <c r="D24" s="93">
        <v>3.7304452466907301</v>
      </c>
      <c r="E24" s="93">
        <v>0.40603248259860614</v>
      </c>
      <c r="F24" s="93">
        <v>-0.11554015020219799</v>
      </c>
      <c r="G24" s="93">
        <v>-9.1631666681722841</v>
      </c>
      <c r="H24" s="93">
        <v>9.9636303035480758</v>
      </c>
      <c r="I24" s="106">
        <v>0.82940264310609191</v>
      </c>
      <c r="J24" s="106">
        <v>0.69671279434313504</v>
      </c>
      <c r="K24" s="106">
        <v>0.6245076437160435</v>
      </c>
      <c r="L24" s="106">
        <v>0.56846426186685228</v>
      </c>
      <c r="M24" s="106" t="s">
        <v>23</v>
      </c>
      <c r="N24" s="106" t="s">
        <v>23</v>
      </c>
      <c r="O24" s="106" t="s">
        <v>23</v>
      </c>
      <c r="P24" s="106" t="s">
        <v>23</v>
      </c>
      <c r="Q24" s="106" t="s">
        <v>23</v>
      </c>
    </row>
    <row r="25" spans="1:17" s="5" customFormat="1" ht="19.899999999999999" customHeight="1" x14ac:dyDescent="0.2">
      <c r="A25" s="29" t="s">
        <v>250</v>
      </c>
      <c r="B25" s="105" t="s">
        <v>247</v>
      </c>
      <c r="C25" s="105" t="s">
        <v>114</v>
      </c>
      <c r="D25" s="93">
        <v>3.7304452466907301</v>
      </c>
      <c r="E25" s="93">
        <v>0.40603248259860614</v>
      </c>
      <c r="F25" s="93">
        <v>-0.11554015020219799</v>
      </c>
      <c r="G25" s="93">
        <v>-5.8222479275110821</v>
      </c>
      <c r="H25" s="93">
        <v>11.05362347451937</v>
      </c>
      <c r="I25" s="106">
        <v>3.5477138963124766E-2</v>
      </c>
      <c r="J25" s="106">
        <v>0.12548998066173045</v>
      </c>
      <c r="K25" s="106">
        <v>0.20670984557855654</v>
      </c>
      <c r="L25" s="106">
        <v>0.23545842143304352</v>
      </c>
      <c r="M25" s="106">
        <v>0.25678363034469243</v>
      </c>
      <c r="N25" s="106" t="s">
        <v>23</v>
      </c>
      <c r="O25" s="106" t="s">
        <v>23</v>
      </c>
      <c r="P25" s="106" t="s">
        <v>23</v>
      </c>
      <c r="Q25" s="106" t="s">
        <v>23</v>
      </c>
    </row>
    <row r="26" spans="1:17" s="5" customFormat="1" ht="19.899999999999999" customHeight="1" x14ac:dyDescent="0.2">
      <c r="A26" s="29" t="s">
        <v>250</v>
      </c>
      <c r="B26" s="105" t="s">
        <v>248</v>
      </c>
      <c r="C26" s="105" t="s">
        <v>114</v>
      </c>
      <c r="D26" s="93">
        <v>3.7304452466907301</v>
      </c>
      <c r="E26" s="93">
        <v>0.40603248259860614</v>
      </c>
      <c r="F26" s="93">
        <v>-0.11554015020219799</v>
      </c>
      <c r="G26" s="93">
        <v>-5.8222479275110821</v>
      </c>
      <c r="H26" s="93">
        <v>14.933970816352836</v>
      </c>
      <c r="I26" s="106">
        <v>-3.309850630662392</v>
      </c>
      <c r="J26" s="106">
        <v>0.12509067009094377</v>
      </c>
      <c r="K26" s="106">
        <v>0.20645984109852744</v>
      </c>
      <c r="L26" s="106">
        <v>0.23530236237769842</v>
      </c>
      <c r="M26" s="106">
        <v>0.25668645305241267</v>
      </c>
      <c r="N26" s="106" t="s">
        <v>23</v>
      </c>
      <c r="O26" s="106" t="s">
        <v>23</v>
      </c>
      <c r="P26" s="106" t="s">
        <v>23</v>
      </c>
      <c r="Q26" s="106" t="s">
        <v>23</v>
      </c>
    </row>
    <row r="27" spans="1:17" s="5" customFormat="1" ht="19.899999999999999" customHeight="1" x14ac:dyDescent="0.2">
      <c r="A27" s="29" t="s">
        <v>250</v>
      </c>
      <c r="B27" s="105" t="s">
        <v>249</v>
      </c>
      <c r="C27" s="105" t="s">
        <v>114</v>
      </c>
      <c r="D27" s="93">
        <v>3.7304452466907301</v>
      </c>
      <c r="E27" s="93">
        <v>0.40603248259860614</v>
      </c>
      <c r="F27" s="93">
        <v>-0.11554015020219799</v>
      </c>
      <c r="G27" s="93">
        <v>-5.8222479275110821</v>
      </c>
      <c r="H27" s="93">
        <v>24.65513622812432</v>
      </c>
      <c r="I27" s="106">
        <v>-11.101514862273909</v>
      </c>
      <c r="J27" s="106">
        <v>0.16012045587596724</v>
      </c>
      <c r="K27" s="106">
        <v>0.22755020301139517</v>
      </c>
      <c r="L27" s="106">
        <v>0.25651028096707051</v>
      </c>
      <c r="M27" s="106">
        <v>0.26969818789317479</v>
      </c>
      <c r="N27" s="106">
        <v>0.27513118016091465</v>
      </c>
      <c r="O27" s="106" t="s">
        <v>23</v>
      </c>
      <c r="P27" s="106" t="s">
        <v>23</v>
      </c>
      <c r="Q27" s="106" t="s">
        <v>23</v>
      </c>
    </row>
    <row r="28" spans="1:17" s="5" customFormat="1" ht="19.899999999999999" customHeight="1" x14ac:dyDescent="0.2">
      <c r="A28" s="29" t="s">
        <v>250</v>
      </c>
      <c r="B28" s="105" t="s">
        <v>230</v>
      </c>
      <c r="C28" s="105" t="s">
        <v>115</v>
      </c>
      <c r="D28" s="93">
        <v>3.7304452466907301</v>
      </c>
      <c r="E28" s="93">
        <v>0.40603248259860614</v>
      </c>
      <c r="F28" s="93">
        <v>-0.11554015020219799</v>
      </c>
      <c r="G28" s="93">
        <v>-5.8222479275110821</v>
      </c>
      <c r="H28" s="93">
        <v>15.720804746698702</v>
      </c>
      <c r="I28" s="106">
        <v>-10.792349125572176</v>
      </c>
      <c r="J28" s="106">
        <v>-10.820660333890576</v>
      </c>
      <c r="K28" s="106">
        <v>-2.817944859032151</v>
      </c>
      <c r="L28" s="106">
        <v>9.641235114699187</v>
      </c>
      <c r="M28" s="106">
        <v>14.585062421002348</v>
      </c>
      <c r="N28" s="106">
        <v>5.2856277005396191</v>
      </c>
      <c r="O28" s="106" t="s">
        <v>23</v>
      </c>
      <c r="P28" s="106" t="s">
        <v>23</v>
      </c>
      <c r="Q28" s="106" t="s">
        <v>23</v>
      </c>
    </row>
    <row r="29" spans="1:17" s="5" customFormat="1" ht="19.899999999999999" customHeight="1" x14ac:dyDescent="0.2">
      <c r="A29" s="29" t="s">
        <v>250</v>
      </c>
      <c r="B29" s="105" t="s">
        <v>160</v>
      </c>
      <c r="C29" s="105" t="s">
        <v>115</v>
      </c>
      <c r="D29" s="93">
        <v>3.7304452466907301</v>
      </c>
      <c r="E29" s="93">
        <v>0.40603248259860614</v>
      </c>
      <c r="F29" s="93">
        <v>-0.11554015020219799</v>
      </c>
      <c r="G29" s="93">
        <v>-5.8222479275110821</v>
      </c>
      <c r="H29" s="93">
        <v>15.720804746698702</v>
      </c>
      <c r="I29" s="106">
        <v>-10.981136846253293</v>
      </c>
      <c r="J29" s="106">
        <v>-10.626845350719471</v>
      </c>
      <c r="K29" s="106">
        <v>-2.8178105922581076</v>
      </c>
      <c r="L29" s="106">
        <v>9.6413385440270893</v>
      </c>
      <c r="M29" s="106">
        <v>14.585135838245989</v>
      </c>
      <c r="N29" s="106">
        <v>5.2856734124196114</v>
      </c>
      <c r="O29" s="106">
        <v>0.29431434973832271</v>
      </c>
      <c r="P29" s="106" t="s">
        <v>23</v>
      </c>
      <c r="Q29" s="106" t="s">
        <v>23</v>
      </c>
    </row>
    <row r="30" spans="1:17" s="5" customFormat="1" ht="19.899999999999999" customHeight="1" x14ac:dyDescent="0.2">
      <c r="A30" s="29" t="s">
        <v>250</v>
      </c>
      <c r="B30" s="105" t="s">
        <v>161</v>
      </c>
      <c r="C30" s="105" t="s">
        <v>105</v>
      </c>
      <c r="D30" s="93">
        <v>2.4</v>
      </c>
      <c r="E30" s="93">
        <v>-0.6</v>
      </c>
      <c r="F30" s="93">
        <v>-0.2</v>
      </c>
      <c r="G30" s="93">
        <v>-6.9</v>
      </c>
      <c r="H30" s="93">
        <v>15.7</v>
      </c>
      <c r="I30" s="106">
        <v>-8</v>
      </c>
      <c r="J30" s="106">
        <v>-9.4</v>
      </c>
      <c r="K30" s="106">
        <v>-2.9</v>
      </c>
      <c r="L30" s="106">
        <v>7.7</v>
      </c>
      <c r="M30" s="106">
        <v>11.4</v>
      </c>
      <c r="N30" s="106">
        <v>5.3</v>
      </c>
      <c r="O30" s="106">
        <v>0.3</v>
      </c>
      <c r="P30" s="106" t="s">
        <v>23</v>
      </c>
      <c r="Q30" s="106" t="s">
        <v>23</v>
      </c>
    </row>
    <row r="31" spans="1:17" s="5" customFormat="1" ht="19.899999999999999" customHeight="1" x14ac:dyDescent="0.2">
      <c r="A31" s="29" t="s">
        <v>250</v>
      </c>
      <c r="B31" s="105" t="s">
        <v>93</v>
      </c>
      <c r="C31" s="105" t="s">
        <v>92</v>
      </c>
      <c r="D31" s="93">
        <v>2.4217711371708583</v>
      </c>
      <c r="E31" s="93">
        <v>-0.67612728241390752</v>
      </c>
      <c r="F31" s="93">
        <v>-9.167422491392907E-2</v>
      </c>
      <c r="G31" s="93">
        <v>-6.9423972355358572</v>
      </c>
      <c r="H31" s="93">
        <v>15.599332850804037</v>
      </c>
      <c r="I31" s="106">
        <v>-7.996225113881783</v>
      </c>
      <c r="J31" s="106">
        <v>-7.9554196666337891</v>
      </c>
      <c r="K31" s="106">
        <v>6.0824178505793469</v>
      </c>
      <c r="L31" s="106">
        <v>5.8212516632234479</v>
      </c>
      <c r="M31" s="106">
        <v>0.62370124841972796</v>
      </c>
      <c r="N31" s="106">
        <v>0.63727657440748597</v>
      </c>
      <c r="O31" s="106">
        <v>0.63634483633010497</v>
      </c>
      <c r="P31" s="106">
        <v>0.63331801879813465</v>
      </c>
      <c r="Q31" s="106" t="s">
        <v>23</v>
      </c>
    </row>
    <row r="32" spans="1:17" s="5" customFormat="1" ht="19.899999999999999" customHeight="1" x14ac:dyDescent="0.2">
      <c r="A32" s="29" t="s">
        <v>250</v>
      </c>
      <c r="B32" s="127" t="s">
        <v>101</v>
      </c>
      <c r="C32" s="105" t="s">
        <v>92</v>
      </c>
      <c r="D32" s="93">
        <v>2.4207790146238972</v>
      </c>
      <c r="E32" s="93">
        <v>-0.67807117810023687</v>
      </c>
      <c r="F32" s="93">
        <v>-9.557805215830717E-2</v>
      </c>
      <c r="G32" s="93">
        <v>-6.9389667694951029</v>
      </c>
      <c r="H32" s="93">
        <v>15.59772574689493</v>
      </c>
      <c r="I32" s="106">
        <v>-7.9974953946114642</v>
      </c>
      <c r="J32" s="106">
        <v>-8.0022488755622234</v>
      </c>
      <c r="K32" s="106">
        <v>7.0038396580263118</v>
      </c>
      <c r="L32" s="106">
        <v>5.5533123139654306</v>
      </c>
      <c r="M32" s="106">
        <v>3.082888617909485</v>
      </c>
      <c r="N32" s="106">
        <v>0.58107642471250109</v>
      </c>
      <c r="O32" s="106">
        <v>0.58353110072282277</v>
      </c>
      <c r="P32" s="106">
        <v>0.58020581595237264</v>
      </c>
      <c r="Q32" s="106">
        <v>0.57666478289648548</v>
      </c>
    </row>
    <row r="33" spans="1:17" s="5" customFormat="1" ht="19.899999999999999" customHeight="1" x14ac:dyDescent="0.2">
      <c r="A33" s="101" t="s">
        <v>250</v>
      </c>
      <c r="B33" s="128" t="s">
        <v>97</v>
      </c>
      <c r="C33" s="129" t="s">
        <v>13</v>
      </c>
      <c r="D33" s="107">
        <v>2.4197868920769139</v>
      </c>
      <c r="E33" s="107">
        <v>-0.67807774645703978</v>
      </c>
      <c r="F33" s="107">
        <v>-9.9480167360754823E-2</v>
      </c>
      <c r="G33" s="107">
        <v>-6.9422342845427698</v>
      </c>
      <c r="H33" s="107">
        <v>15.595887536718411</v>
      </c>
      <c r="I33" s="107">
        <v>-7.9964786815021842</v>
      </c>
      <c r="J33" s="107">
        <v>-8.0088779284833489</v>
      </c>
      <c r="K33" s="107">
        <v>7.0654971261902677</v>
      </c>
      <c r="L33" s="108">
        <v>6.0038959711897766</v>
      </c>
      <c r="M33" s="108">
        <v>2.4825427149405943</v>
      </c>
      <c r="N33" s="108">
        <v>0.56269776526374216</v>
      </c>
      <c r="O33" s="108">
        <v>0.56214787245076892</v>
      </c>
      <c r="P33" s="108">
        <v>0.55938140795324109</v>
      </c>
      <c r="Q33" s="108">
        <v>0.55622505229588892</v>
      </c>
    </row>
    <row r="34" spans="1:17" s="5" customFormat="1" ht="19.899999999999999" customHeight="1" x14ac:dyDescent="0.2">
      <c r="A34" s="29" t="s">
        <v>251</v>
      </c>
      <c r="B34" s="105" t="s">
        <v>240</v>
      </c>
      <c r="C34" s="105" t="s">
        <v>241</v>
      </c>
      <c r="D34" s="93" t="s">
        <v>23</v>
      </c>
      <c r="E34" s="93" t="s">
        <v>23</v>
      </c>
      <c r="F34" s="93" t="s">
        <v>23</v>
      </c>
      <c r="G34" s="93" t="s">
        <v>23</v>
      </c>
      <c r="H34" s="93" t="s">
        <v>23</v>
      </c>
      <c r="I34" s="106" t="s">
        <v>23</v>
      </c>
      <c r="J34" s="106" t="s">
        <v>23</v>
      </c>
      <c r="K34" s="106" t="s">
        <v>23</v>
      </c>
      <c r="L34" s="106" t="s">
        <v>23</v>
      </c>
      <c r="M34" s="106" t="s">
        <v>23</v>
      </c>
      <c r="N34" s="106" t="s">
        <v>23</v>
      </c>
      <c r="O34" s="106" t="s">
        <v>23</v>
      </c>
      <c r="P34" s="106" t="s">
        <v>23</v>
      </c>
      <c r="Q34" s="106" t="s">
        <v>23</v>
      </c>
    </row>
    <row r="35" spans="1:17" s="5" customFormat="1" ht="19.899999999999999" customHeight="1" x14ac:dyDescent="0.2">
      <c r="A35" s="29" t="s">
        <v>251</v>
      </c>
      <c r="B35" s="105" t="s">
        <v>242</v>
      </c>
      <c r="C35" s="105" t="s">
        <v>241</v>
      </c>
      <c r="D35" s="93">
        <v>-2.7060961749999999</v>
      </c>
      <c r="E35" s="93">
        <v>6.2964159193271474</v>
      </c>
      <c r="F35" s="93">
        <v>3.3506969554052857</v>
      </c>
      <c r="G35" s="93">
        <v>1.6676719091439196</v>
      </c>
      <c r="H35" s="93">
        <v>1.7401939939084565</v>
      </c>
      <c r="I35" s="106">
        <v>1.8422329271467808</v>
      </c>
      <c r="J35" s="106">
        <v>1.8447001344114478</v>
      </c>
      <c r="K35" s="106" t="s">
        <v>23</v>
      </c>
      <c r="L35" s="106" t="s">
        <v>23</v>
      </c>
      <c r="M35" s="106" t="s">
        <v>23</v>
      </c>
      <c r="N35" s="106" t="s">
        <v>23</v>
      </c>
      <c r="O35" s="106" t="s">
        <v>23</v>
      </c>
      <c r="P35" s="106" t="s">
        <v>23</v>
      </c>
      <c r="Q35" s="106" t="s">
        <v>23</v>
      </c>
    </row>
    <row r="36" spans="1:17" s="5" customFormat="1" ht="19.899999999999999" customHeight="1" x14ac:dyDescent="0.2">
      <c r="A36" s="29" t="s">
        <v>251</v>
      </c>
      <c r="B36" s="105" t="s">
        <v>243</v>
      </c>
      <c r="C36" s="105" t="s">
        <v>111</v>
      </c>
      <c r="D36" s="93">
        <v>3.5881147850355122</v>
      </c>
      <c r="E36" s="93">
        <v>2.7980013106068347</v>
      </c>
      <c r="F36" s="93">
        <v>1.4164411659470133</v>
      </c>
      <c r="G36" s="93">
        <v>1.9475016118600808</v>
      </c>
      <c r="H36" s="93">
        <v>1.9190879125885907</v>
      </c>
      <c r="I36" s="106">
        <v>1.9433970325721583</v>
      </c>
      <c r="J36" s="106">
        <v>1.8932238993743411</v>
      </c>
      <c r="K36" s="106" t="s">
        <v>23</v>
      </c>
      <c r="L36" s="106" t="s">
        <v>23</v>
      </c>
      <c r="M36" s="106" t="s">
        <v>23</v>
      </c>
      <c r="N36" s="106" t="s">
        <v>23</v>
      </c>
      <c r="O36" s="106" t="s">
        <v>23</v>
      </c>
      <c r="P36" s="106" t="s">
        <v>23</v>
      </c>
      <c r="Q36" s="106" t="s">
        <v>23</v>
      </c>
    </row>
    <row r="37" spans="1:17" s="5" customFormat="1" ht="19.899999999999999" customHeight="1" x14ac:dyDescent="0.2">
      <c r="A37" s="29" t="s">
        <v>251</v>
      </c>
      <c r="B37" s="105" t="s">
        <v>244</v>
      </c>
      <c r="C37" s="105" t="s">
        <v>111</v>
      </c>
      <c r="D37" s="93">
        <v>2.4999999999999911</v>
      </c>
      <c r="E37" s="93">
        <v>3.7086544836820501</v>
      </c>
      <c r="F37" s="93">
        <v>2.0072550237689057</v>
      </c>
      <c r="G37" s="93">
        <v>1.8369097069821372</v>
      </c>
      <c r="H37" s="93">
        <v>1.9367182802939364</v>
      </c>
      <c r="I37" s="106">
        <v>1.9565535760371233</v>
      </c>
      <c r="J37" s="106">
        <v>1.9994219445406802</v>
      </c>
      <c r="K37" s="106">
        <v>2.0125996094243925</v>
      </c>
      <c r="L37" s="106" t="s">
        <v>23</v>
      </c>
      <c r="M37" s="106" t="s">
        <v>23</v>
      </c>
      <c r="N37" s="106" t="s">
        <v>23</v>
      </c>
      <c r="O37" s="106" t="s">
        <v>23</v>
      </c>
      <c r="P37" s="106" t="s">
        <v>23</v>
      </c>
      <c r="Q37" s="106" t="s">
        <v>23</v>
      </c>
    </row>
    <row r="38" spans="1:17" s="5" customFormat="1" ht="19.899999999999999" customHeight="1" x14ac:dyDescent="0.2">
      <c r="A38" s="29" t="s">
        <v>251</v>
      </c>
      <c r="B38" s="105" t="s">
        <v>245</v>
      </c>
      <c r="C38" s="105" t="s">
        <v>112</v>
      </c>
      <c r="D38" s="93">
        <v>2.4999999999999911</v>
      </c>
      <c r="E38" s="93">
        <v>2.4511701873775493</v>
      </c>
      <c r="F38" s="93">
        <v>1.649755592414559</v>
      </c>
      <c r="G38" s="93">
        <v>1.7961890195821617</v>
      </c>
      <c r="H38" s="93">
        <v>1.9391625895986309</v>
      </c>
      <c r="I38" s="106">
        <v>1.9509080983942662</v>
      </c>
      <c r="J38" s="106">
        <v>1.9984136924136031</v>
      </c>
      <c r="K38" s="106">
        <v>2.012594530702172</v>
      </c>
      <c r="L38" s="106" t="s">
        <v>23</v>
      </c>
      <c r="M38" s="106" t="s">
        <v>23</v>
      </c>
      <c r="N38" s="106" t="s">
        <v>23</v>
      </c>
      <c r="O38" s="106" t="s">
        <v>23</v>
      </c>
      <c r="P38" s="106" t="s">
        <v>23</v>
      </c>
      <c r="Q38" s="106" t="s">
        <v>23</v>
      </c>
    </row>
    <row r="39" spans="1:17" s="5" customFormat="1" ht="19.899999999999999" customHeight="1" x14ac:dyDescent="0.2">
      <c r="A39" s="29" t="s">
        <v>251</v>
      </c>
      <c r="B39" s="105" t="s">
        <v>246</v>
      </c>
      <c r="C39" s="105" t="s">
        <v>113</v>
      </c>
      <c r="D39" s="93">
        <v>3.125</v>
      </c>
      <c r="E39" s="93">
        <v>5.4545454545454453</v>
      </c>
      <c r="F39" s="93">
        <v>-2.2988505747126409</v>
      </c>
      <c r="G39" s="93">
        <v>2.7686703208637642</v>
      </c>
      <c r="H39" s="93">
        <v>-2.792182387087494</v>
      </c>
      <c r="I39" s="106">
        <v>0.87159949462138897</v>
      </c>
      <c r="J39" s="106">
        <v>1.8723692116134005</v>
      </c>
      <c r="K39" s="106">
        <v>2.1356236800913253</v>
      </c>
      <c r="L39" s="106">
        <v>2.1656694604674787</v>
      </c>
      <c r="M39" s="106" t="s">
        <v>23</v>
      </c>
      <c r="N39" s="106" t="s">
        <v>23</v>
      </c>
      <c r="O39" s="106" t="s">
        <v>23</v>
      </c>
      <c r="P39" s="106" t="s">
        <v>23</v>
      </c>
      <c r="Q39" s="106" t="s">
        <v>23</v>
      </c>
    </row>
    <row r="40" spans="1:17" s="5" customFormat="1" ht="19.899999999999999" customHeight="1" x14ac:dyDescent="0.2">
      <c r="A40" s="29" t="s">
        <v>251</v>
      </c>
      <c r="B40" s="105" t="s">
        <v>247</v>
      </c>
      <c r="C40" s="105" t="s">
        <v>114</v>
      </c>
      <c r="D40" s="93">
        <v>3.125</v>
      </c>
      <c r="E40" s="93">
        <v>5.4545454545454453</v>
      </c>
      <c r="F40" s="93">
        <v>-2.2988505747126409</v>
      </c>
      <c r="G40" s="93">
        <v>-14.021421616358321</v>
      </c>
      <c r="H40" s="93">
        <v>-0.91346853381978343</v>
      </c>
      <c r="I40" s="106">
        <v>0.97708870196386854</v>
      </c>
      <c r="J40" s="106">
        <v>2.4095641323560679</v>
      </c>
      <c r="K40" s="106">
        <v>2.0874678970416394</v>
      </c>
      <c r="L40" s="106">
        <v>2.1389986340710765</v>
      </c>
      <c r="M40" s="106">
        <v>2.1467990442248119</v>
      </c>
      <c r="N40" s="106" t="s">
        <v>23</v>
      </c>
      <c r="O40" s="106" t="s">
        <v>23</v>
      </c>
      <c r="P40" s="106" t="s">
        <v>23</v>
      </c>
      <c r="Q40" s="106" t="s">
        <v>23</v>
      </c>
    </row>
    <row r="41" spans="1:17" s="5" customFormat="1" ht="19.899999999999999" customHeight="1" x14ac:dyDescent="0.2">
      <c r="A41" s="29" t="s">
        <v>251</v>
      </c>
      <c r="B41" s="105" t="s">
        <v>248</v>
      </c>
      <c r="C41" s="105" t="s">
        <v>114</v>
      </c>
      <c r="D41" s="93">
        <v>3.125</v>
      </c>
      <c r="E41" s="93">
        <v>5.4545454545454453</v>
      </c>
      <c r="F41" s="93">
        <v>-2.2988505747126409</v>
      </c>
      <c r="G41" s="93">
        <v>-14.021421616358321</v>
      </c>
      <c r="H41" s="93">
        <v>-0.21903317637966824</v>
      </c>
      <c r="I41" s="106">
        <v>2.7054303460609885</v>
      </c>
      <c r="J41" s="106">
        <v>2.1979739671938558</v>
      </c>
      <c r="K41" s="106">
        <v>1.8853841587241682</v>
      </c>
      <c r="L41" s="106">
        <v>1.989092139571591</v>
      </c>
      <c r="M41" s="106">
        <v>2.0667014427174557</v>
      </c>
      <c r="N41" s="106" t="s">
        <v>23</v>
      </c>
      <c r="O41" s="106" t="s">
        <v>23</v>
      </c>
      <c r="P41" s="106" t="s">
        <v>23</v>
      </c>
      <c r="Q41" s="106" t="s">
        <v>23</v>
      </c>
    </row>
    <row r="42" spans="1:17" s="5" customFormat="1" ht="19.899999999999999" customHeight="1" x14ac:dyDescent="0.2">
      <c r="A42" s="29" t="s">
        <v>251</v>
      </c>
      <c r="B42" s="105" t="s">
        <v>249</v>
      </c>
      <c r="C42" s="105" t="s">
        <v>114</v>
      </c>
      <c r="D42" s="93">
        <v>3.125</v>
      </c>
      <c r="E42" s="93">
        <v>5.4545454545454453</v>
      </c>
      <c r="F42" s="93">
        <v>-2.2988505747126409</v>
      </c>
      <c r="G42" s="93">
        <v>-14.021421616358321</v>
      </c>
      <c r="H42" s="93">
        <v>11.603990120397301</v>
      </c>
      <c r="I42" s="106">
        <v>2.0553126968287483</v>
      </c>
      <c r="J42" s="106">
        <v>1.0810638930363492</v>
      </c>
      <c r="K42" s="106">
        <v>1.0454387151494826</v>
      </c>
      <c r="L42" s="106">
        <v>0.99374926656801144</v>
      </c>
      <c r="M42" s="106">
        <v>0.95189924570919793</v>
      </c>
      <c r="N42" s="106">
        <v>1.0480319103683966</v>
      </c>
      <c r="O42" s="106" t="s">
        <v>23</v>
      </c>
      <c r="P42" s="106" t="s">
        <v>23</v>
      </c>
      <c r="Q42" s="106" t="s">
        <v>23</v>
      </c>
    </row>
    <row r="43" spans="1:17" s="5" customFormat="1" ht="19.899999999999999" customHeight="1" x14ac:dyDescent="0.2">
      <c r="A43" s="29" t="s">
        <v>251</v>
      </c>
      <c r="B43" s="105" t="s">
        <v>230</v>
      </c>
      <c r="C43" s="105" t="s">
        <v>115</v>
      </c>
      <c r="D43" s="93">
        <v>3.125</v>
      </c>
      <c r="E43" s="93">
        <v>5.4545454545454453</v>
      </c>
      <c r="F43" s="93">
        <v>-2.2988505747126409</v>
      </c>
      <c r="G43" s="93">
        <v>-14.021421616358321</v>
      </c>
      <c r="H43" s="93">
        <v>15.677542043467962</v>
      </c>
      <c r="I43" s="106">
        <v>0.62708241394398012</v>
      </c>
      <c r="J43" s="106">
        <v>-2.2007615315313589</v>
      </c>
      <c r="K43" s="106">
        <v>1.3153619311605302</v>
      </c>
      <c r="L43" s="106">
        <v>0.53193643268993895</v>
      </c>
      <c r="M43" s="106">
        <v>1.2157672081951176</v>
      </c>
      <c r="N43" s="106">
        <v>1.7967818775175726</v>
      </c>
      <c r="O43" s="106" t="s">
        <v>23</v>
      </c>
      <c r="P43" s="106" t="s">
        <v>23</v>
      </c>
      <c r="Q43" s="106" t="s">
        <v>23</v>
      </c>
    </row>
    <row r="44" spans="1:17" s="5" customFormat="1" ht="19.899999999999999" customHeight="1" x14ac:dyDescent="0.2">
      <c r="A44" s="29" t="s">
        <v>251</v>
      </c>
      <c r="B44" s="105" t="s">
        <v>160</v>
      </c>
      <c r="C44" s="105" t="s">
        <v>115</v>
      </c>
      <c r="D44" s="93">
        <v>3.125</v>
      </c>
      <c r="E44" s="93">
        <v>5.4545454545454453</v>
      </c>
      <c r="F44" s="93">
        <v>-2.2988505747126409</v>
      </c>
      <c r="G44" s="93">
        <v>-14.021421616358321</v>
      </c>
      <c r="H44" s="93">
        <v>15.677542043467962</v>
      </c>
      <c r="I44" s="106">
        <v>1.1434879394627728</v>
      </c>
      <c r="J44" s="106">
        <v>-3.2487984075387888</v>
      </c>
      <c r="K44" s="106">
        <v>1.5695080374965142</v>
      </c>
      <c r="L44" s="106">
        <v>0.96366577262612108</v>
      </c>
      <c r="M44" s="106">
        <v>1.1972804966308592</v>
      </c>
      <c r="N44" s="106">
        <v>1.652249707733322</v>
      </c>
      <c r="O44" s="106">
        <v>1.6511057421892961</v>
      </c>
      <c r="P44" s="106" t="s">
        <v>23</v>
      </c>
      <c r="Q44" s="106" t="s">
        <v>23</v>
      </c>
    </row>
    <row r="45" spans="1:17" s="5" customFormat="1" ht="19.899999999999999" customHeight="1" x14ac:dyDescent="0.2">
      <c r="A45" s="29" t="s">
        <v>251</v>
      </c>
      <c r="B45" s="105" t="s">
        <v>161</v>
      </c>
      <c r="C45" s="105" t="s">
        <v>105</v>
      </c>
      <c r="D45" s="93">
        <v>9.468973936964197</v>
      </c>
      <c r="E45" s="93">
        <v>-1.907877336663566</v>
      </c>
      <c r="F45" s="93">
        <v>8.2083252023180222</v>
      </c>
      <c r="G45" s="93">
        <v>-14.120641920461141</v>
      </c>
      <c r="H45" s="93">
        <v>15.677542043467962</v>
      </c>
      <c r="I45" s="106">
        <v>-14.043872827650606</v>
      </c>
      <c r="J45" s="106">
        <v>-3.5725888335336187E-3</v>
      </c>
      <c r="K45" s="106">
        <v>1.8701673481475556</v>
      </c>
      <c r="L45" s="106">
        <v>1.7120682980283908</v>
      </c>
      <c r="M45" s="106">
        <v>1.624477598084284</v>
      </c>
      <c r="N45" s="106">
        <v>1.7743881958328211</v>
      </c>
      <c r="O45" s="106">
        <v>1.8808727517729551</v>
      </c>
      <c r="P45" s="106" t="s">
        <v>23</v>
      </c>
      <c r="Q45" s="106" t="s">
        <v>23</v>
      </c>
    </row>
    <row r="46" spans="1:17" s="5" customFormat="1" ht="19.899999999999999" customHeight="1" x14ac:dyDescent="0.2">
      <c r="A46" s="29" t="s">
        <v>251</v>
      </c>
      <c r="B46" s="105" t="s">
        <v>93</v>
      </c>
      <c r="C46" s="105" t="s">
        <v>92</v>
      </c>
      <c r="D46" s="93">
        <v>9.4689739369642201</v>
      </c>
      <c r="E46" s="93">
        <v>-1.9078773366635993</v>
      </c>
      <c r="F46" s="93">
        <v>8.2083252023180453</v>
      </c>
      <c r="G46" s="93">
        <v>-14.120641920461141</v>
      </c>
      <c r="H46" s="93">
        <v>15.677542043467962</v>
      </c>
      <c r="I46" s="106">
        <v>-12.764560060167163</v>
      </c>
      <c r="J46" s="106">
        <v>14.9506103645765</v>
      </c>
      <c r="K46" s="106">
        <v>-6.8973669351780034</v>
      </c>
      <c r="L46" s="106">
        <v>2.3859678173041576</v>
      </c>
      <c r="M46" s="106">
        <v>1.9708800866658605</v>
      </c>
      <c r="N46" s="106">
        <v>1.9576540650034335</v>
      </c>
      <c r="O46" s="106">
        <v>1.9707689460039646</v>
      </c>
      <c r="P46" s="106">
        <v>1.9724002950054498</v>
      </c>
      <c r="Q46" s="106" t="s">
        <v>23</v>
      </c>
    </row>
    <row r="47" spans="1:17" s="5" customFormat="1" ht="19.899999999999999" customHeight="1" x14ac:dyDescent="0.2">
      <c r="A47" t="s">
        <v>251</v>
      </c>
      <c r="B47" s="127" t="s">
        <v>101</v>
      </c>
      <c r="C47" s="105" t="s">
        <v>92</v>
      </c>
      <c r="D47" s="93">
        <v>9.4689739369642201</v>
      </c>
      <c r="E47" s="93">
        <v>-1.9078773366635993</v>
      </c>
      <c r="F47" s="93">
        <v>8.2083252023180453</v>
      </c>
      <c r="G47" s="93">
        <v>-14.120641920461141</v>
      </c>
      <c r="H47" s="93">
        <v>15.677542043467962</v>
      </c>
      <c r="I47" s="106">
        <v>-12.764560060167163</v>
      </c>
      <c r="J47" s="106">
        <v>14.9506103645765</v>
      </c>
      <c r="K47" s="106">
        <v>-7.7537444019438739</v>
      </c>
      <c r="L47" s="106">
        <v>2.4424415354090234</v>
      </c>
      <c r="M47" s="106">
        <v>1.6563424400543258</v>
      </c>
      <c r="N47" s="106">
        <v>2.036895316776266</v>
      </c>
      <c r="O47" s="106">
        <v>1.9472243790822352</v>
      </c>
      <c r="P47" s="106">
        <v>1.8811061767094905</v>
      </c>
      <c r="Q47" s="106">
        <v>1.8786045771415516</v>
      </c>
    </row>
    <row r="48" spans="1:17" s="5" customFormat="1" ht="19.899999999999999" customHeight="1" x14ac:dyDescent="0.2">
      <c r="A48" s="101" t="s">
        <v>251</v>
      </c>
      <c r="B48" s="128" t="s">
        <v>97</v>
      </c>
      <c r="C48" s="129" t="s">
        <v>13</v>
      </c>
      <c r="D48" s="107">
        <v>9.4689739369642201</v>
      </c>
      <c r="E48" s="107">
        <v>-1.9078773366635993</v>
      </c>
      <c r="F48" s="107">
        <v>8.2083252023180453</v>
      </c>
      <c r="G48" s="107">
        <v>-14.120641920461141</v>
      </c>
      <c r="H48" s="107">
        <v>15.677542043467962</v>
      </c>
      <c r="I48" s="107">
        <v>-12.764560060167163</v>
      </c>
      <c r="J48" s="107">
        <v>14.9506103645765</v>
      </c>
      <c r="K48" s="107">
        <v>-7.4481500664872691</v>
      </c>
      <c r="L48" s="107">
        <v>2.5457340013666174</v>
      </c>
      <c r="M48" s="107">
        <v>2.2299335562312006</v>
      </c>
      <c r="N48" s="107">
        <v>2.0112699218386876</v>
      </c>
      <c r="O48" s="107">
        <v>1.8842904556864104</v>
      </c>
      <c r="P48" s="107">
        <v>1.845398553240063</v>
      </c>
      <c r="Q48" s="107">
        <v>1.9520391724534569</v>
      </c>
    </row>
    <row r="49" spans="1:17" s="5" customFormat="1" ht="19.899999999999999" customHeight="1" x14ac:dyDescent="0.2">
      <c r="A49" s="29" t="s">
        <v>252</v>
      </c>
      <c r="B49" s="105" t="s">
        <v>240</v>
      </c>
      <c r="C49" s="105" t="s">
        <v>241</v>
      </c>
      <c r="D49" s="93" t="s">
        <v>23</v>
      </c>
      <c r="E49" s="93" t="s">
        <v>23</v>
      </c>
      <c r="F49" s="93" t="s">
        <v>23</v>
      </c>
      <c r="G49" s="93" t="s">
        <v>23</v>
      </c>
      <c r="H49" s="93" t="s">
        <v>23</v>
      </c>
      <c r="I49" s="106" t="s">
        <v>23</v>
      </c>
      <c r="J49" s="106" t="s">
        <v>23</v>
      </c>
      <c r="K49" s="106" t="s">
        <v>23</v>
      </c>
      <c r="L49" s="106" t="s">
        <v>23</v>
      </c>
      <c r="M49" s="106" t="s">
        <v>23</v>
      </c>
      <c r="N49" s="106" t="s">
        <v>23</v>
      </c>
      <c r="O49" s="106" t="s">
        <v>23</v>
      </c>
      <c r="P49" s="106" t="s">
        <v>23</v>
      </c>
      <c r="Q49" s="106" t="s">
        <v>23</v>
      </c>
    </row>
    <row r="50" spans="1:17" s="5" customFormat="1" ht="19.899999999999999" customHeight="1" x14ac:dyDescent="0.2">
      <c r="A50" s="29" t="s">
        <v>252</v>
      </c>
      <c r="B50" s="105" t="s">
        <v>242</v>
      </c>
      <c r="C50" s="105" t="s">
        <v>241</v>
      </c>
      <c r="D50" s="93">
        <v>2.4280995000000001</v>
      </c>
      <c r="E50" s="93">
        <v>0.97903597385335939</v>
      </c>
      <c r="F50" s="93">
        <v>0.8262257302039</v>
      </c>
      <c r="G50" s="93">
        <v>0.88419832166573009</v>
      </c>
      <c r="H50" s="93">
        <v>0.8912343393462141</v>
      </c>
      <c r="I50" s="106">
        <v>0.90775213982705605</v>
      </c>
      <c r="J50" s="106">
        <v>0.91860116968318639</v>
      </c>
      <c r="K50" s="106" t="s">
        <v>23</v>
      </c>
      <c r="L50" s="106" t="s">
        <v>23</v>
      </c>
      <c r="M50" s="106" t="s">
        <v>23</v>
      </c>
      <c r="N50" s="106" t="s">
        <v>23</v>
      </c>
      <c r="O50" s="106" t="s">
        <v>23</v>
      </c>
      <c r="P50" s="106" t="s">
        <v>23</v>
      </c>
      <c r="Q50" s="106" t="s">
        <v>23</v>
      </c>
    </row>
    <row r="51" spans="1:17" s="5" customFormat="1" ht="19.899999999999999" customHeight="1" x14ac:dyDescent="0.2">
      <c r="A51" s="29" t="s">
        <v>252</v>
      </c>
      <c r="B51" s="105" t="s">
        <v>243</v>
      </c>
      <c r="C51" s="105" t="s">
        <v>111</v>
      </c>
      <c r="D51" s="93">
        <v>-1.0189228529839833</v>
      </c>
      <c r="E51" s="93">
        <v>-2.4374571255882271</v>
      </c>
      <c r="F51" s="93">
        <v>1.2607164158704665</v>
      </c>
      <c r="G51" s="93">
        <v>0.99256211239213687</v>
      </c>
      <c r="H51" s="93">
        <v>1.0601503413127045</v>
      </c>
      <c r="I51" s="106">
        <v>1.1161390667087989</v>
      </c>
      <c r="J51" s="106">
        <v>1.1694577688282637</v>
      </c>
      <c r="K51" s="106" t="s">
        <v>23</v>
      </c>
      <c r="L51" s="106" t="s">
        <v>23</v>
      </c>
      <c r="M51" s="106" t="s">
        <v>23</v>
      </c>
      <c r="N51" s="106" t="s">
        <v>23</v>
      </c>
      <c r="O51" s="106" t="s">
        <v>23</v>
      </c>
      <c r="P51" s="106" t="s">
        <v>23</v>
      </c>
      <c r="Q51" s="106" t="s">
        <v>23</v>
      </c>
    </row>
    <row r="52" spans="1:17" s="5" customFormat="1" ht="19.899999999999999" customHeight="1" x14ac:dyDescent="0.2">
      <c r="A52" s="29" t="s">
        <v>252</v>
      </c>
      <c r="B52" s="105" t="s">
        <v>244</v>
      </c>
      <c r="C52" s="105" t="s">
        <v>111</v>
      </c>
      <c r="D52" s="93">
        <v>-1.1627906976744207</v>
      </c>
      <c r="E52" s="93">
        <v>4.4167726842613941</v>
      </c>
      <c r="F52" s="93">
        <v>0.71113835606002596</v>
      </c>
      <c r="G52" s="93">
        <v>0.98590539417968692</v>
      </c>
      <c r="H52" s="93">
        <v>1.1271624171256489</v>
      </c>
      <c r="I52" s="106">
        <v>1.2320707245669249</v>
      </c>
      <c r="J52" s="106">
        <v>1.2630078855865978</v>
      </c>
      <c r="K52" s="106">
        <v>1.3069600158024386</v>
      </c>
      <c r="L52" s="106" t="s">
        <v>23</v>
      </c>
      <c r="M52" s="106" t="s">
        <v>23</v>
      </c>
      <c r="N52" s="106" t="s">
        <v>23</v>
      </c>
      <c r="O52" s="106" t="s">
        <v>23</v>
      </c>
      <c r="P52" s="106" t="s">
        <v>23</v>
      </c>
      <c r="Q52" s="106" t="s">
        <v>23</v>
      </c>
    </row>
    <row r="53" spans="1:17" s="5" customFormat="1" ht="19.899999999999999" customHeight="1" x14ac:dyDescent="0.2">
      <c r="A53" s="29" t="s">
        <v>252</v>
      </c>
      <c r="B53" s="105" t="s">
        <v>245</v>
      </c>
      <c r="C53" s="105" t="s">
        <v>112</v>
      </c>
      <c r="D53" s="93">
        <v>-1.1627906976744207</v>
      </c>
      <c r="E53" s="93">
        <v>1.5416592634553306</v>
      </c>
      <c r="F53" s="93">
        <v>0.67833077196310931</v>
      </c>
      <c r="G53" s="93">
        <v>1.1174165277678449</v>
      </c>
      <c r="H53" s="93">
        <v>1.1386085665225698</v>
      </c>
      <c r="I53" s="106">
        <v>1.1302001430759878</v>
      </c>
      <c r="J53" s="106">
        <v>1.1979317186671112</v>
      </c>
      <c r="K53" s="106">
        <v>1.1565396284798135</v>
      </c>
      <c r="L53" s="106" t="s">
        <v>23</v>
      </c>
      <c r="M53" s="106" t="s">
        <v>23</v>
      </c>
      <c r="N53" s="106" t="s">
        <v>23</v>
      </c>
      <c r="O53" s="106" t="s">
        <v>23</v>
      </c>
      <c r="P53" s="106" t="s">
        <v>23</v>
      </c>
      <c r="Q53" s="106" t="s">
        <v>23</v>
      </c>
    </row>
    <row r="54" spans="1:17" s="5" customFormat="1" ht="19.899999999999999" customHeight="1" x14ac:dyDescent="0.2">
      <c r="A54" s="29" t="s">
        <v>252</v>
      </c>
      <c r="B54" s="105" t="s">
        <v>246</v>
      </c>
      <c r="C54" s="105" t="s">
        <v>113</v>
      </c>
      <c r="D54" s="93">
        <v>-1.1611030478954953</v>
      </c>
      <c r="E54" s="93">
        <v>4.2584434654919345</v>
      </c>
      <c r="F54" s="93">
        <v>-12.112676056338023</v>
      </c>
      <c r="G54" s="93">
        <v>-21.412242548413328</v>
      </c>
      <c r="H54" s="93">
        <v>17.927580068757145</v>
      </c>
      <c r="I54" s="106">
        <v>2.4303649434332497</v>
      </c>
      <c r="J54" s="106">
        <v>1.4783600372030525</v>
      </c>
      <c r="K54" s="106">
        <v>1.6539942434688371</v>
      </c>
      <c r="L54" s="106">
        <v>1.7044996654163036</v>
      </c>
      <c r="M54" s="106" t="s">
        <v>23</v>
      </c>
      <c r="N54" s="106" t="s">
        <v>23</v>
      </c>
      <c r="O54" s="106" t="s">
        <v>23</v>
      </c>
      <c r="P54" s="106" t="s">
        <v>23</v>
      </c>
      <c r="Q54" s="106" t="s">
        <v>23</v>
      </c>
    </row>
    <row r="55" spans="1:17" s="5" customFormat="1" ht="19.899999999999999" customHeight="1" x14ac:dyDescent="0.2">
      <c r="A55" s="29" t="s">
        <v>252</v>
      </c>
      <c r="B55" s="105" t="s">
        <v>247</v>
      </c>
      <c r="C55" s="105" t="s">
        <v>114</v>
      </c>
      <c r="D55" s="93">
        <v>-1.1611030478954953</v>
      </c>
      <c r="E55" s="93">
        <v>4.2584434654919345</v>
      </c>
      <c r="F55" s="93">
        <v>-12.112676056338023</v>
      </c>
      <c r="G55" s="93">
        <v>-4.1666666666666625</v>
      </c>
      <c r="H55" s="93">
        <v>10.461255561748771</v>
      </c>
      <c r="I55" s="106">
        <v>2.3847140475910189</v>
      </c>
      <c r="J55" s="106">
        <v>0.95270349924747588</v>
      </c>
      <c r="K55" s="106">
        <v>1.1973623784948373</v>
      </c>
      <c r="L55" s="106">
        <v>1.6075624002338307</v>
      </c>
      <c r="M55" s="106">
        <v>1.7309050132862103</v>
      </c>
      <c r="N55" s="106" t="s">
        <v>23</v>
      </c>
      <c r="O55" s="106" t="s">
        <v>23</v>
      </c>
      <c r="P55" s="106" t="s">
        <v>23</v>
      </c>
      <c r="Q55" s="106" t="s">
        <v>23</v>
      </c>
    </row>
    <row r="56" spans="1:17" s="5" customFormat="1" ht="19.899999999999999" customHeight="1" x14ac:dyDescent="0.2">
      <c r="A56" s="29" t="s">
        <v>252</v>
      </c>
      <c r="B56" s="105" t="s">
        <v>248</v>
      </c>
      <c r="C56" s="105" t="s">
        <v>114</v>
      </c>
      <c r="D56" s="93">
        <v>-1.1611030478954953</v>
      </c>
      <c r="E56" s="93">
        <v>4.2584434654919345</v>
      </c>
      <c r="F56" s="93">
        <v>-12.112676056338023</v>
      </c>
      <c r="G56" s="93">
        <v>-4.1666666666666625</v>
      </c>
      <c r="H56" s="93">
        <v>10.398273807882386</v>
      </c>
      <c r="I56" s="106">
        <v>2.2353195267750037</v>
      </c>
      <c r="J56" s="106">
        <v>1.1667613659524845</v>
      </c>
      <c r="K56" s="106">
        <v>1.3280192257992374</v>
      </c>
      <c r="L56" s="106">
        <v>1.4303572099378492</v>
      </c>
      <c r="M56" s="106">
        <v>1.4062711412860196</v>
      </c>
      <c r="N56" s="106" t="s">
        <v>23</v>
      </c>
      <c r="O56" s="106" t="s">
        <v>23</v>
      </c>
      <c r="P56" s="106" t="s">
        <v>23</v>
      </c>
      <c r="Q56" s="106" t="s">
        <v>23</v>
      </c>
    </row>
    <row r="57" spans="1:17" s="5" customFormat="1" ht="19.899999999999999" customHeight="1" x14ac:dyDescent="0.2">
      <c r="A57" s="29" t="s">
        <v>252</v>
      </c>
      <c r="B57" s="105" t="s">
        <v>249</v>
      </c>
      <c r="C57" s="105" t="s">
        <v>114</v>
      </c>
      <c r="D57" s="93">
        <v>-1.1611030478954953</v>
      </c>
      <c r="E57" s="93">
        <v>4.2584434654919345</v>
      </c>
      <c r="F57" s="93">
        <v>-12.112676056338023</v>
      </c>
      <c r="G57" s="93">
        <v>-4.1666666666666625</v>
      </c>
      <c r="H57" s="93">
        <v>1.5577725160947908</v>
      </c>
      <c r="I57" s="106">
        <v>4.4154515714186937</v>
      </c>
      <c r="J57" s="106">
        <v>2.4102219173582462</v>
      </c>
      <c r="K57" s="106">
        <v>1.85432705616011</v>
      </c>
      <c r="L57" s="106">
        <v>1.953079817242509</v>
      </c>
      <c r="M57" s="106">
        <v>2.0005459598701592</v>
      </c>
      <c r="N57" s="106">
        <v>1.97245635155745</v>
      </c>
      <c r="O57" s="106" t="s">
        <v>23</v>
      </c>
      <c r="P57" s="106" t="s">
        <v>23</v>
      </c>
      <c r="Q57" s="106" t="s">
        <v>23</v>
      </c>
    </row>
    <row r="58" spans="1:17" s="5" customFormat="1" ht="19.899999999999999" customHeight="1" x14ac:dyDescent="0.2">
      <c r="A58" s="29" t="s">
        <v>252</v>
      </c>
      <c r="B58" s="105" t="s">
        <v>230</v>
      </c>
      <c r="C58" s="105" t="s">
        <v>115</v>
      </c>
      <c r="D58" s="93">
        <v>-1.1611030478954953</v>
      </c>
      <c r="E58" s="93">
        <v>4.2584434654919345</v>
      </c>
      <c r="F58" s="93">
        <v>-12.112676056338023</v>
      </c>
      <c r="G58" s="93">
        <v>-4.1666666666666625</v>
      </c>
      <c r="H58" s="93">
        <v>16.577450652392113</v>
      </c>
      <c r="I58" s="106">
        <v>1.9614304073060973</v>
      </c>
      <c r="J58" s="106">
        <v>0.82400943008245076</v>
      </c>
      <c r="K58" s="106">
        <v>1.6114832386475264</v>
      </c>
      <c r="L58" s="106">
        <v>1.6745543833680987</v>
      </c>
      <c r="M58" s="106">
        <v>1.6790029319675437</v>
      </c>
      <c r="N58" s="106">
        <v>1.8156495644573445</v>
      </c>
      <c r="O58" s="106" t="s">
        <v>23</v>
      </c>
      <c r="P58" s="106" t="s">
        <v>23</v>
      </c>
      <c r="Q58" s="106" t="s">
        <v>23</v>
      </c>
    </row>
    <row r="59" spans="1:17" s="5" customFormat="1" ht="19.899999999999999" customHeight="1" x14ac:dyDescent="0.2">
      <c r="A59" s="29" t="s">
        <v>252</v>
      </c>
      <c r="B59" s="105" t="s">
        <v>160</v>
      </c>
      <c r="C59" s="105" t="s">
        <v>115</v>
      </c>
      <c r="D59" s="93">
        <v>-1.1611030478954953</v>
      </c>
      <c r="E59" s="93">
        <v>4.2584434654919345</v>
      </c>
      <c r="F59" s="93">
        <v>-12.112676056338023</v>
      </c>
      <c r="G59" s="93">
        <v>-4.1666666666666625</v>
      </c>
      <c r="H59" s="93">
        <v>16.577450652392113</v>
      </c>
      <c r="I59" s="106">
        <v>1.1434879394627728</v>
      </c>
      <c r="J59" s="106">
        <v>-3.2487984075387888</v>
      </c>
      <c r="K59" s="106">
        <v>1.5695080374965142</v>
      </c>
      <c r="L59" s="106">
        <v>0.96366577262612108</v>
      </c>
      <c r="M59" s="106">
        <v>1.1972804966308592</v>
      </c>
      <c r="N59" s="106">
        <v>1.652249707733322</v>
      </c>
      <c r="O59" s="106">
        <v>1.6511057421892961</v>
      </c>
      <c r="P59" s="106" t="s">
        <v>23</v>
      </c>
      <c r="Q59" s="106" t="s">
        <v>23</v>
      </c>
    </row>
    <row r="60" spans="1:17" s="5" customFormat="1" ht="19.899999999999999" customHeight="1" x14ac:dyDescent="0.2">
      <c r="A60" s="29" t="s">
        <v>252</v>
      </c>
      <c r="B60" s="105" t="s">
        <v>161</v>
      </c>
      <c r="C60" s="105" t="s">
        <v>105</v>
      </c>
      <c r="D60" s="93">
        <v>-1.0890082764628994</v>
      </c>
      <c r="E60" s="93">
        <v>4.1544333529066391</v>
      </c>
      <c r="F60" s="93">
        <v>-12.24806201550388</v>
      </c>
      <c r="G60" s="93">
        <v>-3.9832958560873766</v>
      </c>
      <c r="H60" s="93">
        <v>16.577450652392113</v>
      </c>
      <c r="I60" s="106">
        <v>1.018797531927107</v>
      </c>
      <c r="J60" s="106">
        <v>-7.7218560828666956</v>
      </c>
      <c r="K60" s="106">
        <v>-1.0973570444973157</v>
      </c>
      <c r="L60" s="106">
        <v>3.4785504795161071</v>
      </c>
      <c r="M60" s="106">
        <v>3.4556767513801434</v>
      </c>
      <c r="N60" s="106">
        <v>3.4566113887722683</v>
      </c>
      <c r="O60" s="106">
        <v>3.4588775477669476</v>
      </c>
      <c r="P60" s="106" t="s">
        <v>23</v>
      </c>
      <c r="Q60" s="106" t="s">
        <v>23</v>
      </c>
    </row>
    <row r="61" spans="1:17" s="5" customFormat="1" ht="19.899999999999999" customHeight="1" x14ac:dyDescent="0.2">
      <c r="A61" s="29" t="s">
        <v>252</v>
      </c>
      <c r="B61" s="105" t="s">
        <v>93</v>
      </c>
      <c r="C61" s="105" t="s">
        <v>92</v>
      </c>
      <c r="D61" s="93">
        <v>-1.0890082764628994</v>
      </c>
      <c r="E61" s="93">
        <v>4.1544333529066391</v>
      </c>
      <c r="F61" s="93">
        <v>-12.24806201550388</v>
      </c>
      <c r="G61" s="93">
        <v>-3.9832958560873766</v>
      </c>
      <c r="H61" s="93">
        <v>16.577450652392113</v>
      </c>
      <c r="I61" s="106">
        <v>-7.1746305065290006E-2</v>
      </c>
      <c r="J61" s="106">
        <v>-8.5152211372774289</v>
      </c>
      <c r="K61" s="106">
        <v>4.8305031560785441</v>
      </c>
      <c r="L61" s="106">
        <v>1.5827461056107106</v>
      </c>
      <c r="M61" s="106">
        <v>1.4972409492750804</v>
      </c>
      <c r="N61" s="106">
        <v>1.3820908066291437</v>
      </c>
      <c r="O61" s="106">
        <v>1.387278436467132</v>
      </c>
      <c r="P61" s="106">
        <v>1.3688630750382513</v>
      </c>
      <c r="Q61" s="106" t="s">
        <v>23</v>
      </c>
    </row>
    <row r="62" spans="1:17" s="5" customFormat="1" ht="19.899999999999999" customHeight="1" x14ac:dyDescent="0.2">
      <c r="A62" s="29" t="s">
        <v>252</v>
      </c>
      <c r="B62" s="127" t="s">
        <v>101</v>
      </c>
      <c r="C62" s="105" t="s">
        <v>92</v>
      </c>
      <c r="D62" s="93">
        <v>-1.0890082764628994</v>
      </c>
      <c r="E62" s="93">
        <v>4.1544333529066391</v>
      </c>
      <c r="F62" s="93">
        <v>-12.24806201550388</v>
      </c>
      <c r="G62" s="93">
        <v>-3.9832958560873766</v>
      </c>
      <c r="H62" s="93">
        <v>16.577450652392113</v>
      </c>
      <c r="I62" s="106">
        <v>-7.1746305065290006E-2</v>
      </c>
      <c r="J62" s="106">
        <v>-8.5152211372774289</v>
      </c>
      <c r="K62" s="106">
        <v>14.570552147239258</v>
      </c>
      <c r="L62" s="106">
        <v>1.2488831968570313</v>
      </c>
      <c r="M62" s="106">
        <v>1.8120040219570921</v>
      </c>
      <c r="N62" s="106">
        <v>1.6724634265077754</v>
      </c>
      <c r="O62" s="106">
        <v>1.5891413227903106</v>
      </c>
      <c r="P62" s="106">
        <v>1.5759985941498522</v>
      </c>
      <c r="Q62" s="106">
        <v>1.57499546945854</v>
      </c>
    </row>
    <row r="63" spans="1:17" s="5" customFormat="1" ht="19.899999999999999" customHeight="1" x14ac:dyDescent="0.2">
      <c r="A63" s="29" t="s">
        <v>252</v>
      </c>
      <c r="B63" s="128" t="s">
        <v>97</v>
      </c>
      <c r="C63" s="129" t="s">
        <v>13</v>
      </c>
      <c r="D63" s="93">
        <v>-1.0890082764628994</v>
      </c>
      <c r="E63" s="93">
        <v>4.1544333529066391</v>
      </c>
      <c r="F63" s="93">
        <v>-12.24806201550388</v>
      </c>
      <c r="G63" s="93">
        <v>-3.9832958560873766</v>
      </c>
      <c r="H63" s="93">
        <v>16.577450652392113</v>
      </c>
      <c r="I63" s="106">
        <v>-7.1746305065290006E-2</v>
      </c>
      <c r="J63" s="106">
        <v>-8.5152211372774289</v>
      </c>
      <c r="K63" s="106">
        <v>16.700674933291481</v>
      </c>
      <c r="L63" s="106">
        <v>1.1501288440027624</v>
      </c>
      <c r="M63" s="106">
        <v>1.2803124815139011</v>
      </c>
      <c r="N63" s="106">
        <v>1.3574617869573702</v>
      </c>
      <c r="O63" s="106">
        <v>1.48720906546842</v>
      </c>
      <c r="P63" s="106">
        <v>1.5167345000278054</v>
      </c>
      <c r="Q63" s="106">
        <v>1.5107197574486975</v>
      </c>
    </row>
    <row r="64" spans="1:17" s="5" customFormat="1" ht="20.100000000000001" customHeight="1" x14ac:dyDescent="0.2">
      <c r="A64" s="29" t="s">
        <v>32</v>
      </c>
      <c r="B64" s="87"/>
      <c r="C64" s="87"/>
      <c r="D64" s="87"/>
      <c r="E64" s="87"/>
      <c r="F64" s="87"/>
      <c r="G64" s="87"/>
      <c r="H64" s="87"/>
      <c r="I64" s="88"/>
      <c r="J64" s="88"/>
      <c r="K64" s="88"/>
      <c r="L64" s="88"/>
      <c r="M64" s="88"/>
      <c r="N64" s="88"/>
      <c r="O64" s="88"/>
      <c r="P64" s="88"/>
      <c r="Q64" s="88"/>
    </row>
    <row r="65" spans="1:17" s="5" customFormat="1" ht="20.100000000000001" customHeight="1" x14ac:dyDescent="0.2">
      <c r="A65" s="72" t="s">
        <v>232</v>
      </c>
      <c r="B65" s="87"/>
      <c r="C65" s="87"/>
      <c r="D65" s="87"/>
      <c r="E65" s="87"/>
      <c r="F65" s="87"/>
      <c r="G65" s="87"/>
      <c r="H65" s="87"/>
      <c r="I65" s="88"/>
      <c r="J65" s="88"/>
      <c r="K65" s="88"/>
      <c r="L65" s="88"/>
      <c r="M65" s="88"/>
      <c r="N65" s="88"/>
      <c r="O65" s="88"/>
      <c r="P65" s="88"/>
      <c r="Q65" s="88"/>
    </row>
    <row r="66" spans="1:17" s="5" customFormat="1" ht="20.100000000000001" customHeight="1" x14ac:dyDescent="0.2">
      <c r="A66" s="2" t="s">
        <v>348</v>
      </c>
      <c r="B66" s="87"/>
      <c r="C66" s="87"/>
      <c r="D66" s="87"/>
      <c r="E66" s="87"/>
      <c r="F66" s="87"/>
      <c r="G66" s="87"/>
      <c r="H66" s="87"/>
      <c r="I66" s="88"/>
      <c r="J66" s="88"/>
      <c r="K66" s="88"/>
      <c r="L66" s="88"/>
      <c r="M66" s="88"/>
      <c r="N66" s="88"/>
      <c r="O66" s="88"/>
      <c r="P66" s="88"/>
      <c r="Q66" s="88"/>
    </row>
    <row r="67" spans="1:17" s="5" customFormat="1" ht="20.100000000000001" customHeight="1" x14ac:dyDescent="0.2">
      <c r="A67" s="72" t="s">
        <v>253</v>
      </c>
      <c r="B67" s="87"/>
      <c r="C67" s="87"/>
      <c r="D67" s="87"/>
      <c r="E67" s="87"/>
      <c r="F67" s="87"/>
      <c r="G67" s="87"/>
      <c r="H67" s="87"/>
      <c r="I67" s="88"/>
      <c r="J67" s="88"/>
      <c r="K67" s="88"/>
      <c r="L67" s="88"/>
      <c r="M67" s="88"/>
      <c r="N67" s="88"/>
      <c r="O67" s="88"/>
      <c r="P67" s="88"/>
      <c r="Q67" s="88"/>
    </row>
    <row r="68" spans="1:17" s="5" customFormat="1" ht="20.100000000000001" customHeight="1" x14ac:dyDescent="0.2">
      <c r="A68" s="29" t="s">
        <v>254</v>
      </c>
      <c r="B68" s="87"/>
      <c r="C68" s="87"/>
      <c r="D68" s="87"/>
      <c r="E68" s="87"/>
      <c r="F68" s="87"/>
      <c r="G68" s="87"/>
      <c r="H68" s="87"/>
      <c r="I68" s="88"/>
      <c r="J68" s="88"/>
      <c r="K68" s="88"/>
      <c r="L68" s="88"/>
      <c r="M68" s="88"/>
      <c r="N68" s="88"/>
      <c r="O68" s="88"/>
      <c r="P68" s="88"/>
      <c r="Q68" s="88"/>
    </row>
    <row r="69" spans="1:17" s="5" customFormat="1" ht="20.100000000000001" customHeight="1" x14ac:dyDescent="0.2">
      <c r="A69" s="29" t="s">
        <v>376</v>
      </c>
      <c r="B69" s="87"/>
      <c r="C69" s="87"/>
      <c r="D69" s="87"/>
      <c r="E69" s="87"/>
      <c r="F69" s="87"/>
      <c r="G69" s="87"/>
      <c r="H69" s="87"/>
      <c r="I69" s="88"/>
      <c r="J69" s="88"/>
      <c r="K69" s="88"/>
      <c r="L69" s="88"/>
      <c r="M69" s="88"/>
      <c r="N69" s="88"/>
      <c r="O69" s="88"/>
      <c r="P69" s="88"/>
      <c r="Q69" s="88"/>
    </row>
    <row r="70" spans="1:17" s="5" customFormat="1" ht="20.100000000000001" customHeight="1" x14ac:dyDescent="0.2">
      <c r="A70" s="29" t="s">
        <v>255</v>
      </c>
      <c r="B70" s="87"/>
      <c r="C70" s="87"/>
      <c r="D70" s="87"/>
      <c r="E70" s="87"/>
      <c r="F70" s="87"/>
      <c r="G70" s="87"/>
      <c r="H70" s="87"/>
      <c r="I70" s="88"/>
      <c r="J70" s="88"/>
      <c r="K70" s="88"/>
      <c r="L70" s="88"/>
      <c r="M70" s="88"/>
      <c r="N70" s="88"/>
      <c r="O70" s="88"/>
      <c r="P70" s="88"/>
      <c r="Q70" s="88"/>
    </row>
    <row r="71" spans="1:17" s="5" customFormat="1" ht="20.100000000000001" customHeight="1" x14ac:dyDescent="0.2">
      <c r="A71" s="72" t="s">
        <v>9</v>
      </c>
      <c r="B71" s="87"/>
      <c r="C71" s="87"/>
      <c r="D71" s="87"/>
      <c r="E71" s="87"/>
      <c r="F71" s="87"/>
      <c r="G71" s="87"/>
      <c r="H71" s="87"/>
      <c r="I71" s="88"/>
      <c r="J71" s="88"/>
      <c r="K71" s="88"/>
      <c r="L71" s="88"/>
      <c r="M71" s="88"/>
      <c r="N71" s="88"/>
      <c r="O71" s="88"/>
      <c r="P71" s="88"/>
      <c r="Q71" s="88"/>
    </row>
    <row r="72" spans="1:17" s="5" customFormat="1" ht="20.100000000000001" customHeight="1" x14ac:dyDescent="0.2">
      <c r="A72" s="29"/>
      <c r="B72" s="87"/>
      <c r="C72" s="87"/>
      <c r="D72" s="87"/>
      <c r="E72" s="87"/>
      <c r="F72" s="87"/>
      <c r="G72" s="87"/>
      <c r="H72" s="87"/>
      <c r="I72" s="88"/>
      <c r="J72" s="88"/>
      <c r="K72" s="88"/>
      <c r="L72" s="88"/>
      <c r="M72" s="88"/>
      <c r="N72" s="88"/>
      <c r="O72" s="88"/>
      <c r="P72" s="88"/>
      <c r="Q72" s="88"/>
    </row>
    <row r="73" spans="1:17" s="5" customFormat="1" ht="20.100000000000001" customHeight="1" x14ac:dyDescent="0.2">
      <c r="A73" s="29"/>
      <c r="B73" s="87"/>
      <c r="C73" s="87"/>
      <c r="D73" s="87"/>
      <c r="E73" s="87"/>
      <c r="F73" s="87"/>
      <c r="G73" s="87"/>
      <c r="H73" s="87"/>
      <c r="I73" s="88"/>
      <c r="J73" s="88"/>
      <c r="K73" s="88"/>
      <c r="L73" s="88"/>
      <c r="M73" s="88"/>
      <c r="N73" s="88"/>
      <c r="O73" s="88"/>
      <c r="P73" s="88"/>
      <c r="Q73" s="88"/>
    </row>
    <row r="74" spans="1:17" s="5" customFormat="1" ht="20.100000000000001" customHeight="1" x14ac:dyDescent="0.2">
      <c r="A74" s="29"/>
      <c r="B74" s="87"/>
      <c r="C74" s="87"/>
      <c r="D74" s="87"/>
      <c r="E74" s="87"/>
      <c r="F74" s="87"/>
      <c r="G74" s="87"/>
      <c r="H74" s="87"/>
      <c r="I74" s="88"/>
      <c r="J74" s="88"/>
      <c r="K74" s="88"/>
      <c r="L74" s="88"/>
      <c r="M74" s="88"/>
      <c r="N74" s="88"/>
      <c r="O74" s="88"/>
      <c r="P74" s="88"/>
      <c r="Q74" s="88"/>
    </row>
    <row r="75" spans="1:17" s="5" customFormat="1" ht="20.100000000000001" customHeight="1" x14ac:dyDescent="0.2">
      <c r="A75" s="29"/>
      <c r="B75" s="87"/>
      <c r="C75" s="87"/>
      <c r="D75" s="87"/>
      <c r="E75" s="87"/>
      <c r="F75" s="87"/>
      <c r="G75" s="87"/>
      <c r="H75" s="87"/>
      <c r="I75" s="88"/>
      <c r="J75" s="88"/>
      <c r="K75" s="88"/>
      <c r="L75" s="88"/>
      <c r="M75" s="88"/>
      <c r="N75" s="88"/>
      <c r="O75" s="88"/>
      <c r="P75" s="88"/>
      <c r="Q75" s="88"/>
    </row>
    <row r="76" spans="1:17" s="5" customFormat="1" ht="20.100000000000001" customHeight="1" x14ac:dyDescent="0.2">
      <c r="A76" s="29"/>
      <c r="B76" s="87"/>
      <c r="C76" s="87"/>
      <c r="D76" s="87"/>
      <c r="E76" s="87"/>
      <c r="F76" s="87"/>
      <c r="G76" s="87"/>
      <c r="H76" s="87"/>
      <c r="I76" s="88"/>
      <c r="J76" s="88"/>
      <c r="K76" s="88"/>
      <c r="L76" s="88"/>
      <c r="M76" s="88"/>
      <c r="N76" s="88"/>
      <c r="O76" s="88"/>
      <c r="P76" s="88"/>
      <c r="Q76" s="88"/>
    </row>
    <row r="77" spans="1:17" s="5" customFormat="1" ht="20.100000000000001" customHeight="1" x14ac:dyDescent="0.2">
      <c r="A77" s="29"/>
      <c r="B77" s="87"/>
      <c r="C77" s="87"/>
      <c r="D77" s="87"/>
      <c r="E77" s="87"/>
      <c r="F77" s="87"/>
      <c r="G77" s="87"/>
      <c r="H77" s="87"/>
      <c r="I77" s="88"/>
      <c r="J77" s="88"/>
      <c r="K77" s="88"/>
      <c r="L77" s="88"/>
      <c r="M77" s="88"/>
      <c r="N77" s="88"/>
      <c r="O77" s="88"/>
      <c r="P77" s="88"/>
      <c r="Q77" s="88"/>
    </row>
    <row r="78" spans="1:17" s="5" customFormat="1" ht="20.100000000000001" customHeight="1" x14ac:dyDescent="0.2">
      <c r="A78" s="29"/>
      <c r="B78" s="87"/>
      <c r="C78" s="87"/>
      <c r="D78" s="87"/>
      <c r="E78" s="87"/>
      <c r="F78" s="87"/>
      <c r="G78" s="87"/>
      <c r="H78" s="87"/>
      <c r="I78" s="88"/>
      <c r="J78" s="88"/>
      <c r="K78" s="88"/>
      <c r="L78" s="88"/>
      <c r="M78" s="88"/>
      <c r="N78" s="88"/>
      <c r="O78" s="88"/>
      <c r="P78" s="88"/>
      <c r="Q78" s="88"/>
    </row>
    <row r="79" spans="1:17" s="5" customFormat="1" ht="20.100000000000001" customHeight="1" x14ac:dyDescent="0.2">
      <c r="A79" s="29"/>
      <c r="B79" s="87"/>
      <c r="C79" s="87"/>
      <c r="D79" s="87"/>
      <c r="E79" s="87"/>
      <c r="F79" s="87"/>
      <c r="G79" s="87"/>
      <c r="H79" s="87"/>
      <c r="I79" s="88"/>
      <c r="J79" s="88"/>
      <c r="K79" s="88"/>
      <c r="L79" s="88"/>
      <c r="M79" s="88"/>
      <c r="N79" s="88"/>
      <c r="O79" s="88"/>
      <c r="P79" s="88"/>
      <c r="Q79" s="88"/>
    </row>
    <row r="80" spans="1:17" s="5" customFormat="1" ht="20.100000000000001" customHeight="1" x14ac:dyDescent="0.2">
      <c r="A80" s="29"/>
      <c r="B80" s="87"/>
      <c r="C80" s="87"/>
      <c r="D80" s="87"/>
      <c r="E80" s="87"/>
      <c r="F80" s="87"/>
      <c r="G80" s="87"/>
      <c r="H80" s="87"/>
      <c r="I80" s="88"/>
      <c r="J80" s="88"/>
      <c r="K80" s="88"/>
      <c r="L80" s="88"/>
      <c r="M80" s="88"/>
      <c r="N80" s="88"/>
      <c r="O80" s="88"/>
      <c r="P80" s="88"/>
      <c r="Q80" s="88"/>
    </row>
    <row r="81" spans="1:17" s="5" customFormat="1" ht="20.100000000000001" customHeight="1" x14ac:dyDescent="0.2">
      <c r="A81" s="29"/>
      <c r="B81" s="87"/>
      <c r="C81" s="87"/>
      <c r="D81" s="87"/>
      <c r="E81" s="87"/>
      <c r="F81" s="87"/>
      <c r="G81" s="87"/>
      <c r="H81" s="87"/>
      <c r="I81" s="88"/>
      <c r="J81" s="88"/>
      <c r="K81" s="88"/>
      <c r="L81" s="88"/>
      <c r="M81" s="88"/>
      <c r="N81" s="88"/>
      <c r="O81" s="88"/>
      <c r="P81" s="88"/>
      <c r="Q81" s="88"/>
    </row>
    <row r="82" spans="1:17" s="5" customFormat="1" ht="20.100000000000001" customHeight="1" x14ac:dyDescent="0.2">
      <c r="A82" s="29"/>
      <c r="B82" s="87"/>
      <c r="C82" s="87"/>
      <c r="D82" s="87"/>
      <c r="E82" s="87"/>
      <c r="F82" s="87"/>
      <c r="G82" s="87"/>
      <c r="H82" s="87"/>
      <c r="I82" s="88"/>
      <c r="J82" s="88"/>
      <c r="K82" s="88"/>
      <c r="L82" s="88"/>
      <c r="M82" s="88"/>
      <c r="N82" s="88"/>
      <c r="O82" s="88"/>
      <c r="P82" s="88"/>
      <c r="Q82" s="88"/>
    </row>
    <row r="83" spans="1:17" s="5" customFormat="1" ht="20.100000000000001" customHeight="1" x14ac:dyDescent="0.2">
      <c r="A83" s="29"/>
      <c r="B83" s="87"/>
      <c r="C83" s="87"/>
      <c r="D83" s="87"/>
      <c r="E83" s="87"/>
      <c r="F83" s="87"/>
      <c r="G83" s="87"/>
      <c r="H83" s="87"/>
      <c r="I83" s="88"/>
      <c r="J83" s="88"/>
      <c r="K83" s="88"/>
      <c r="L83" s="88"/>
      <c r="M83" s="88"/>
      <c r="N83" s="88"/>
      <c r="O83" s="88"/>
      <c r="P83" s="88"/>
      <c r="Q83" s="88"/>
    </row>
    <row r="84" spans="1:17" s="5" customFormat="1" ht="20.100000000000001" customHeight="1" x14ac:dyDescent="0.2">
      <c r="A84" s="29"/>
      <c r="B84" s="87"/>
      <c r="C84" s="87"/>
      <c r="D84" s="87"/>
      <c r="E84" s="87"/>
      <c r="F84" s="87"/>
      <c r="G84" s="87"/>
      <c r="H84" s="87"/>
      <c r="I84" s="88"/>
      <c r="J84" s="88"/>
      <c r="K84" s="88"/>
      <c r="L84" s="88"/>
      <c r="M84" s="88"/>
      <c r="N84" s="88"/>
      <c r="O84" s="88"/>
      <c r="P84" s="88"/>
      <c r="Q84" s="88"/>
    </row>
    <row r="85" spans="1:17" s="5" customFormat="1" ht="20.100000000000001" customHeight="1" x14ac:dyDescent="0.2">
      <c r="A85" s="29"/>
      <c r="B85" s="87"/>
      <c r="C85" s="87"/>
      <c r="D85" s="87"/>
      <c r="E85" s="87"/>
      <c r="F85" s="87"/>
      <c r="G85" s="87"/>
      <c r="H85" s="87"/>
      <c r="I85" s="88"/>
      <c r="J85" s="88"/>
      <c r="K85" s="88"/>
      <c r="L85" s="88"/>
      <c r="M85" s="88"/>
      <c r="N85" s="88"/>
      <c r="O85" s="88"/>
      <c r="P85" s="88"/>
      <c r="Q85" s="88"/>
    </row>
    <row r="86" spans="1:17" s="5" customFormat="1" ht="20.100000000000001" customHeight="1" x14ac:dyDescent="0.2">
      <c r="A86" s="29"/>
      <c r="B86" s="87"/>
      <c r="C86" s="87"/>
      <c r="D86" s="87"/>
      <c r="E86" s="87"/>
      <c r="F86" s="87"/>
      <c r="G86" s="87"/>
      <c r="H86" s="87"/>
      <c r="I86" s="88"/>
      <c r="J86" s="88"/>
      <c r="K86" s="88"/>
      <c r="L86" s="88"/>
      <c r="M86" s="88"/>
      <c r="N86" s="88"/>
      <c r="O86" s="88"/>
      <c r="P86" s="88"/>
      <c r="Q86" s="88"/>
    </row>
    <row r="87" spans="1:17" s="5" customFormat="1" ht="20.100000000000001" customHeight="1" x14ac:dyDescent="0.2">
      <c r="A87" s="29"/>
      <c r="B87" s="87"/>
      <c r="C87" s="87"/>
      <c r="D87" s="87"/>
      <c r="E87" s="87"/>
      <c r="F87" s="87"/>
      <c r="G87" s="87"/>
      <c r="H87" s="87"/>
      <c r="I87" s="88"/>
      <c r="J87" s="88"/>
      <c r="K87" s="88"/>
      <c r="L87" s="88"/>
      <c r="M87" s="88"/>
      <c r="N87" s="88"/>
      <c r="O87" s="88"/>
      <c r="P87" s="88"/>
      <c r="Q87" s="88"/>
    </row>
    <row r="88" spans="1:17" s="5" customFormat="1" ht="20.100000000000001" customHeight="1" x14ac:dyDescent="0.2">
      <c r="A88" s="29"/>
      <c r="B88" s="87"/>
      <c r="C88" s="87"/>
      <c r="D88" s="87"/>
      <c r="E88" s="87"/>
      <c r="F88" s="87"/>
      <c r="G88" s="87"/>
      <c r="H88" s="87"/>
      <c r="I88" s="88"/>
      <c r="J88" s="88"/>
      <c r="K88" s="88"/>
      <c r="L88" s="88"/>
      <c r="M88" s="88"/>
      <c r="N88" s="88"/>
      <c r="O88" s="88"/>
      <c r="P88" s="88"/>
      <c r="Q88" s="88"/>
    </row>
    <row r="89" spans="1:17" s="5" customFormat="1" ht="20.100000000000001" customHeight="1" x14ac:dyDescent="0.2">
      <c r="A89" s="29"/>
      <c r="B89" s="87"/>
      <c r="C89" s="87"/>
      <c r="D89" s="87"/>
      <c r="E89" s="87"/>
      <c r="F89" s="87"/>
      <c r="G89" s="87"/>
      <c r="H89" s="87"/>
      <c r="I89" s="88"/>
      <c r="J89" s="88"/>
      <c r="K89" s="88"/>
      <c r="L89" s="88"/>
      <c r="M89" s="88"/>
      <c r="N89" s="88"/>
      <c r="O89" s="88"/>
      <c r="P89" s="88"/>
      <c r="Q89" s="88"/>
    </row>
    <row r="90" spans="1:17" s="5" customFormat="1" ht="20.100000000000001" customHeight="1" x14ac:dyDescent="0.2">
      <c r="A90" s="29"/>
      <c r="B90" s="87"/>
      <c r="C90" s="87"/>
      <c r="D90" s="87"/>
      <c r="E90" s="87"/>
      <c r="F90" s="87"/>
      <c r="G90" s="87"/>
      <c r="H90" s="87"/>
      <c r="I90" s="88"/>
      <c r="J90" s="88"/>
      <c r="K90" s="88"/>
      <c r="L90" s="88"/>
      <c r="M90" s="88"/>
      <c r="N90" s="88"/>
      <c r="O90" s="88"/>
      <c r="P90" s="88"/>
      <c r="Q90" s="88"/>
    </row>
    <row r="91" spans="1:17" s="5" customFormat="1" ht="20.100000000000001" customHeight="1" x14ac:dyDescent="0.2">
      <c r="A91" s="29"/>
      <c r="B91" s="87"/>
      <c r="C91" s="87"/>
      <c r="D91" s="87"/>
      <c r="E91" s="87"/>
      <c r="F91" s="87"/>
      <c r="G91" s="87"/>
      <c r="H91" s="87"/>
      <c r="I91" s="88"/>
      <c r="J91" s="88"/>
      <c r="K91" s="88"/>
      <c r="L91" s="88"/>
      <c r="M91" s="88"/>
      <c r="N91" s="88"/>
      <c r="O91" s="88"/>
      <c r="P91" s="88"/>
      <c r="Q91" s="88"/>
    </row>
    <row r="92" spans="1:17" s="5" customFormat="1" ht="20.100000000000001" customHeight="1" x14ac:dyDescent="0.2">
      <c r="A92" s="29"/>
      <c r="B92" s="87"/>
      <c r="C92" s="87"/>
      <c r="D92" s="87"/>
      <c r="E92" s="87"/>
      <c r="F92" s="87"/>
      <c r="G92" s="87"/>
      <c r="H92" s="87"/>
      <c r="I92" s="88"/>
      <c r="J92" s="88"/>
      <c r="K92" s="88"/>
      <c r="L92" s="88"/>
      <c r="M92" s="88"/>
      <c r="N92" s="88"/>
      <c r="O92" s="88"/>
      <c r="P92" s="88"/>
      <c r="Q92" s="88"/>
    </row>
    <row r="93" spans="1:17" s="5" customFormat="1" ht="20.100000000000001" customHeight="1" x14ac:dyDescent="0.2">
      <c r="A93" s="29"/>
      <c r="B93" s="87"/>
      <c r="C93" s="87"/>
      <c r="D93" s="87"/>
      <c r="E93" s="87"/>
      <c r="F93" s="87"/>
      <c r="G93" s="87"/>
      <c r="H93" s="87"/>
      <c r="I93" s="88"/>
      <c r="J93" s="88"/>
      <c r="K93" s="88"/>
      <c r="L93" s="88"/>
      <c r="M93" s="88"/>
      <c r="N93" s="88"/>
      <c r="O93" s="88"/>
      <c r="P93" s="88"/>
      <c r="Q93" s="88"/>
    </row>
    <row r="94" spans="1:17" s="5" customFormat="1" ht="20.100000000000001" customHeight="1" x14ac:dyDescent="0.2">
      <c r="A94" s="29"/>
      <c r="B94" s="87"/>
      <c r="C94" s="87"/>
      <c r="D94" s="87"/>
      <c r="E94" s="87"/>
      <c r="F94" s="87"/>
      <c r="G94" s="87"/>
      <c r="H94" s="87"/>
      <c r="I94" s="88"/>
      <c r="J94" s="88"/>
      <c r="K94" s="88"/>
      <c r="L94" s="88"/>
      <c r="M94" s="88"/>
      <c r="N94" s="88"/>
      <c r="O94" s="88"/>
      <c r="P94" s="88"/>
      <c r="Q94" s="88"/>
    </row>
    <row r="95" spans="1:17" s="5" customFormat="1" ht="20.100000000000001" customHeight="1" x14ac:dyDescent="0.2">
      <c r="A95" s="29"/>
      <c r="B95" s="87"/>
      <c r="C95" s="87"/>
      <c r="D95" s="87"/>
      <c r="E95" s="87"/>
      <c r="F95" s="87"/>
      <c r="G95" s="87"/>
      <c r="H95" s="87"/>
      <c r="I95" s="88"/>
      <c r="J95" s="88"/>
      <c r="K95" s="88"/>
      <c r="L95" s="88"/>
      <c r="M95" s="88"/>
      <c r="N95" s="88"/>
      <c r="O95" s="88"/>
      <c r="P95" s="88"/>
      <c r="Q95" s="88"/>
    </row>
    <row r="96" spans="1:17" s="5" customFormat="1" ht="20.100000000000001" customHeight="1" x14ac:dyDescent="0.2">
      <c r="A96" s="29"/>
      <c r="B96" s="87"/>
      <c r="C96" s="87"/>
      <c r="D96" s="87"/>
      <c r="E96" s="87"/>
      <c r="F96" s="87"/>
      <c r="G96" s="87"/>
      <c r="H96" s="87"/>
      <c r="I96" s="88"/>
      <c r="J96" s="88"/>
      <c r="K96" s="88"/>
      <c r="L96" s="88"/>
      <c r="M96" s="88"/>
      <c r="N96" s="88"/>
      <c r="O96" s="88"/>
      <c r="P96" s="88"/>
      <c r="Q96" s="88"/>
    </row>
    <row r="97" spans="1:17" s="5" customFormat="1" ht="20.100000000000001" customHeight="1" x14ac:dyDescent="0.2">
      <c r="A97" s="29"/>
      <c r="B97" s="87"/>
      <c r="C97" s="87"/>
      <c r="D97" s="87"/>
      <c r="E97" s="87"/>
      <c r="F97" s="87"/>
      <c r="G97" s="87"/>
      <c r="H97" s="87"/>
      <c r="I97" s="88"/>
      <c r="J97" s="88"/>
      <c r="K97" s="88"/>
      <c r="L97" s="88"/>
      <c r="M97" s="88"/>
      <c r="N97" s="88"/>
      <c r="O97" s="88"/>
      <c r="P97" s="88"/>
      <c r="Q97" s="88"/>
    </row>
    <row r="98" spans="1:17" s="5" customFormat="1" ht="20.100000000000001" customHeight="1" x14ac:dyDescent="0.2">
      <c r="A98" s="29"/>
      <c r="B98" s="87"/>
      <c r="C98" s="87"/>
      <c r="D98" s="87"/>
      <c r="E98" s="87"/>
      <c r="F98" s="87"/>
      <c r="G98" s="87"/>
      <c r="H98" s="87"/>
      <c r="I98" s="88"/>
      <c r="J98" s="88"/>
      <c r="K98" s="88"/>
      <c r="L98" s="88"/>
      <c r="M98" s="88"/>
      <c r="N98" s="88"/>
      <c r="O98" s="88"/>
      <c r="P98" s="88"/>
      <c r="Q98" s="88"/>
    </row>
    <row r="99" spans="1:17" s="5" customFormat="1" ht="20.100000000000001" customHeight="1" x14ac:dyDescent="0.2">
      <c r="A99" s="29"/>
      <c r="B99" s="87"/>
      <c r="C99" s="87"/>
      <c r="D99" s="87"/>
      <c r="E99" s="87"/>
      <c r="F99" s="87"/>
      <c r="G99" s="87"/>
      <c r="H99" s="87"/>
      <c r="I99" s="88"/>
      <c r="J99" s="88"/>
      <c r="K99" s="88"/>
      <c r="L99" s="88"/>
      <c r="M99" s="88"/>
      <c r="N99" s="88"/>
      <c r="O99" s="88"/>
      <c r="P99" s="88"/>
      <c r="Q99" s="88"/>
    </row>
    <row r="100" spans="1:17" s="5" customFormat="1" ht="20.100000000000001" customHeight="1" x14ac:dyDescent="0.2">
      <c r="A100" s="29"/>
      <c r="B100" s="87"/>
      <c r="C100" s="87"/>
      <c r="D100" s="87"/>
      <c r="E100" s="87"/>
      <c r="F100" s="87"/>
      <c r="G100" s="87"/>
      <c r="H100" s="87"/>
      <c r="I100" s="88"/>
      <c r="J100" s="88"/>
      <c r="K100" s="88"/>
      <c r="L100" s="88"/>
      <c r="M100" s="88"/>
      <c r="N100" s="88"/>
      <c r="O100" s="88"/>
      <c r="P100" s="88"/>
      <c r="Q100" s="88"/>
    </row>
    <row r="101" spans="1:17" s="5" customFormat="1" ht="20.100000000000001" customHeight="1" x14ac:dyDescent="0.2">
      <c r="A101" s="29"/>
      <c r="B101" s="87"/>
      <c r="C101" s="87"/>
      <c r="D101" s="87"/>
      <c r="E101" s="87"/>
      <c r="F101" s="87"/>
      <c r="G101" s="87"/>
      <c r="H101" s="87"/>
      <c r="I101" s="88"/>
      <c r="J101" s="88"/>
      <c r="K101" s="88"/>
      <c r="L101" s="88"/>
      <c r="M101" s="88"/>
      <c r="N101" s="88"/>
      <c r="O101" s="88"/>
      <c r="P101" s="88"/>
      <c r="Q101" s="88"/>
    </row>
    <row r="102" spans="1:17" s="5" customFormat="1" ht="20.100000000000001" customHeight="1" x14ac:dyDescent="0.2">
      <c r="A102" s="29"/>
      <c r="B102" s="87"/>
      <c r="C102" s="87"/>
      <c r="D102" s="87"/>
      <c r="E102" s="87"/>
      <c r="F102" s="87"/>
      <c r="G102" s="87"/>
      <c r="H102" s="87"/>
      <c r="I102" s="88"/>
      <c r="J102" s="88"/>
      <c r="K102" s="88"/>
      <c r="L102" s="88"/>
      <c r="M102" s="88"/>
      <c r="N102" s="88"/>
      <c r="O102" s="88"/>
      <c r="P102" s="88"/>
      <c r="Q102" s="88"/>
    </row>
    <row r="103" spans="1:17" s="5" customFormat="1" ht="20.100000000000001" customHeight="1" x14ac:dyDescent="0.2">
      <c r="A103" s="29"/>
      <c r="B103" s="87"/>
      <c r="C103" s="87"/>
      <c r="D103" s="87"/>
      <c r="E103" s="87"/>
      <c r="F103" s="87"/>
      <c r="G103" s="87"/>
      <c r="H103" s="87"/>
      <c r="I103" s="88"/>
      <c r="J103" s="88"/>
      <c r="K103" s="88"/>
      <c r="L103" s="88"/>
      <c r="M103" s="88"/>
      <c r="N103" s="88"/>
      <c r="O103" s="88"/>
      <c r="P103" s="88"/>
      <c r="Q103" s="88"/>
    </row>
    <row r="104" spans="1:17" s="5" customFormat="1" ht="20.100000000000001" customHeight="1" x14ac:dyDescent="0.2">
      <c r="A104" s="29"/>
      <c r="B104" s="87"/>
      <c r="C104" s="87"/>
      <c r="D104" s="87"/>
      <c r="E104" s="87"/>
      <c r="F104" s="87"/>
      <c r="G104" s="87"/>
      <c r="H104" s="87"/>
      <c r="I104" s="88"/>
      <c r="J104" s="88"/>
      <c r="K104" s="88"/>
      <c r="L104" s="88"/>
      <c r="M104" s="88"/>
      <c r="N104" s="88"/>
      <c r="O104" s="88"/>
      <c r="P104" s="88"/>
      <c r="Q104" s="88"/>
    </row>
    <row r="105" spans="1:17" s="5" customFormat="1" ht="20.100000000000001" customHeight="1" x14ac:dyDescent="0.2">
      <c r="A105" s="29"/>
      <c r="B105" s="87"/>
      <c r="C105" s="87"/>
      <c r="D105" s="87"/>
      <c r="E105" s="87"/>
      <c r="F105" s="87"/>
      <c r="G105" s="87"/>
      <c r="H105" s="87"/>
      <c r="I105" s="88"/>
      <c r="J105" s="88"/>
      <c r="K105" s="88"/>
      <c r="L105" s="88"/>
      <c r="M105" s="88"/>
      <c r="N105" s="88"/>
      <c r="O105" s="88"/>
      <c r="P105" s="88"/>
      <c r="Q105" s="88"/>
    </row>
    <row r="106" spans="1:17" s="5" customFormat="1" ht="20.100000000000001" customHeight="1" x14ac:dyDescent="0.2">
      <c r="A106" s="29"/>
      <c r="B106" s="87"/>
      <c r="C106" s="87"/>
      <c r="D106" s="87"/>
      <c r="E106" s="87"/>
      <c r="F106" s="87"/>
      <c r="G106" s="87"/>
      <c r="H106" s="87"/>
      <c r="I106" s="88"/>
      <c r="J106" s="88"/>
      <c r="K106" s="88"/>
      <c r="L106" s="88"/>
      <c r="M106" s="88"/>
      <c r="N106" s="88"/>
      <c r="O106" s="88"/>
      <c r="P106" s="88"/>
      <c r="Q106" s="88"/>
    </row>
    <row r="107" spans="1:17" s="5" customFormat="1" ht="20.100000000000001" customHeight="1" x14ac:dyDescent="0.2">
      <c r="A107" s="29"/>
      <c r="B107" s="87"/>
      <c r="C107" s="87"/>
      <c r="D107" s="87"/>
      <c r="E107" s="87"/>
      <c r="F107" s="87"/>
      <c r="G107" s="87"/>
      <c r="H107" s="87"/>
      <c r="I107" s="88"/>
      <c r="J107" s="88"/>
      <c r="K107" s="88"/>
      <c r="L107" s="88"/>
      <c r="M107" s="88"/>
      <c r="N107" s="88"/>
      <c r="O107" s="88"/>
      <c r="P107" s="88"/>
      <c r="Q107" s="88"/>
    </row>
    <row r="108" spans="1:17" s="5" customFormat="1" ht="20.100000000000001" customHeight="1" x14ac:dyDescent="0.2">
      <c r="A108" s="29"/>
      <c r="B108" s="87"/>
      <c r="C108" s="87"/>
      <c r="D108" s="87"/>
      <c r="E108" s="87"/>
      <c r="F108" s="87"/>
      <c r="G108" s="87"/>
      <c r="H108" s="87"/>
      <c r="I108" s="88"/>
      <c r="J108" s="88"/>
      <c r="K108" s="88"/>
      <c r="L108" s="88"/>
      <c r="M108" s="88"/>
      <c r="N108" s="88"/>
      <c r="O108" s="88"/>
      <c r="P108" s="88"/>
      <c r="Q108" s="88"/>
    </row>
    <row r="109" spans="1:17" s="5" customFormat="1" ht="20.100000000000001" customHeight="1" x14ac:dyDescent="0.2">
      <c r="A109" s="29"/>
      <c r="B109" s="87"/>
      <c r="C109" s="87"/>
      <c r="D109" s="87"/>
      <c r="E109" s="87"/>
      <c r="F109" s="87"/>
      <c r="G109" s="87"/>
      <c r="H109" s="87"/>
      <c r="I109" s="88"/>
      <c r="J109" s="88"/>
      <c r="K109" s="88"/>
      <c r="L109" s="88"/>
      <c r="M109" s="88"/>
      <c r="N109" s="88"/>
      <c r="O109" s="88"/>
      <c r="P109" s="88"/>
      <c r="Q109" s="88"/>
    </row>
    <row r="110" spans="1:17" s="5" customFormat="1" ht="20.100000000000001" customHeight="1" x14ac:dyDescent="0.2">
      <c r="A110" s="29"/>
      <c r="B110" s="87"/>
      <c r="C110" s="87"/>
      <c r="D110" s="87"/>
      <c r="E110" s="87"/>
      <c r="F110" s="87"/>
      <c r="G110" s="87"/>
      <c r="H110" s="87"/>
      <c r="I110" s="88"/>
      <c r="J110" s="88"/>
      <c r="K110" s="88"/>
      <c r="L110" s="88"/>
      <c r="M110" s="88"/>
      <c r="N110" s="88"/>
      <c r="O110" s="88"/>
      <c r="P110" s="88"/>
      <c r="Q110" s="88"/>
    </row>
    <row r="111" spans="1:17" s="5" customFormat="1" ht="20.100000000000001" customHeight="1" x14ac:dyDescent="0.2">
      <c r="A111" s="29"/>
      <c r="B111" s="87"/>
      <c r="C111" s="87"/>
      <c r="D111" s="87"/>
      <c r="E111" s="87"/>
      <c r="F111" s="87"/>
      <c r="G111" s="87"/>
      <c r="H111" s="87"/>
      <c r="I111" s="88"/>
      <c r="J111" s="88"/>
      <c r="K111" s="88"/>
      <c r="L111" s="88"/>
      <c r="M111" s="88"/>
      <c r="N111" s="88"/>
      <c r="O111" s="88"/>
      <c r="P111" s="88"/>
      <c r="Q111" s="88"/>
    </row>
    <row r="112" spans="1:17" s="5" customFormat="1" ht="20.100000000000001" customHeight="1" x14ac:dyDescent="0.2">
      <c r="A112" s="29"/>
      <c r="B112" s="87"/>
      <c r="C112" s="87"/>
      <c r="D112" s="87"/>
      <c r="E112" s="87"/>
      <c r="F112" s="87"/>
      <c r="G112" s="87"/>
      <c r="H112" s="87"/>
      <c r="I112" s="88"/>
      <c r="J112" s="88"/>
      <c r="K112" s="88"/>
      <c r="L112" s="88"/>
      <c r="M112" s="88"/>
      <c r="N112" s="88"/>
      <c r="O112" s="88"/>
      <c r="P112" s="88"/>
      <c r="Q112" s="88"/>
    </row>
    <row r="113" spans="1:17" s="5" customFormat="1" ht="20.100000000000001" customHeight="1" x14ac:dyDescent="0.2">
      <c r="A113" s="29"/>
      <c r="B113" s="87"/>
      <c r="C113" s="87"/>
      <c r="D113" s="87"/>
      <c r="E113" s="87"/>
      <c r="F113" s="87"/>
      <c r="G113" s="87"/>
      <c r="H113" s="87"/>
      <c r="I113" s="88"/>
      <c r="J113" s="88"/>
      <c r="K113" s="88"/>
      <c r="L113" s="88"/>
      <c r="M113" s="88"/>
      <c r="N113" s="88"/>
      <c r="O113" s="88"/>
      <c r="P113" s="88"/>
      <c r="Q113" s="88"/>
    </row>
    <row r="114" spans="1:17" s="5" customFormat="1" ht="20.100000000000001" customHeight="1" x14ac:dyDescent="0.2">
      <c r="A114" s="29"/>
      <c r="B114" s="87"/>
      <c r="C114" s="87"/>
      <c r="D114" s="87"/>
      <c r="E114" s="87"/>
      <c r="F114" s="87"/>
      <c r="G114" s="87"/>
      <c r="H114" s="87"/>
      <c r="I114" s="88"/>
      <c r="J114" s="88"/>
      <c r="K114" s="88"/>
      <c r="L114" s="88"/>
      <c r="M114" s="88"/>
      <c r="N114" s="88"/>
      <c r="O114" s="88"/>
      <c r="P114" s="88"/>
      <c r="Q114" s="88"/>
    </row>
    <row r="115" spans="1:17" s="5" customFormat="1" ht="20.100000000000001" customHeight="1" x14ac:dyDescent="0.2">
      <c r="A115" s="29"/>
      <c r="B115" s="87"/>
      <c r="C115" s="87"/>
      <c r="D115" s="87"/>
      <c r="E115" s="87"/>
      <c r="F115" s="87"/>
      <c r="G115" s="87"/>
      <c r="H115" s="87"/>
      <c r="I115" s="88"/>
      <c r="J115" s="88"/>
      <c r="K115" s="88"/>
      <c r="L115" s="88"/>
      <c r="M115" s="88"/>
      <c r="N115" s="88"/>
      <c r="O115" s="88"/>
      <c r="P115" s="88"/>
      <c r="Q115" s="88"/>
    </row>
    <row r="116" spans="1:17" s="5" customFormat="1" ht="20.100000000000001" customHeight="1" x14ac:dyDescent="0.2">
      <c r="A116" s="29"/>
      <c r="B116" s="87"/>
      <c r="C116" s="87"/>
      <c r="D116" s="87"/>
      <c r="E116" s="87"/>
      <c r="F116" s="87"/>
      <c r="G116" s="87"/>
      <c r="H116" s="87"/>
      <c r="I116" s="88"/>
      <c r="J116" s="88"/>
      <c r="K116" s="88"/>
      <c r="L116" s="88"/>
      <c r="M116" s="88"/>
      <c r="N116" s="88"/>
      <c r="O116" s="88"/>
      <c r="P116" s="88"/>
      <c r="Q116" s="88"/>
    </row>
    <row r="117" spans="1:17" s="5" customFormat="1" ht="20.100000000000001" customHeight="1" x14ac:dyDescent="0.2">
      <c r="A117" s="29"/>
      <c r="B117" s="87"/>
      <c r="C117" s="87"/>
      <c r="D117" s="87"/>
      <c r="E117" s="87"/>
      <c r="F117" s="87"/>
      <c r="G117" s="87"/>
      <c r="H117" s="87"/>
      <c r="I117" s="88"/>
      <c r="J117" s="88"/>
      <c r="K117" s="88"/>
      <c r="L117" s="88"/>
      <c r="M117" s="88"/>
      <c r="N117" s="88"/>
      <c r="O117" s="88"/>
      <c r="P117" s="88"/>
      <c r="Q117" s="88"/>
    </row>
    <row r="118" spans="1:17" s="5" customFormat="1" ht="20.100000000000001" customHeight="1" x14ac:dyDescent="0.2">
      <c r="A118" s="29"/>
      <c r="B118" s="87"/>
      <c r="C118" s="87"/>
      <c r="D118" s="87"/>
      <c r="E118" s="87"/>
      <c r="F118" s="87"/>
      <c r="G118" s="87"/>
      <c r="H118" s="87"/>
      <c r="I118" s="88"/>
      <c r="J118" s="88"/>
      <c r="K118" s="88"/>
      <c r="L118" s="88"/>
      <c r="M118" s="88"/>
      <c r="N118" s="88"/>
      <c r="O118" s="88"/>
      <c r="P118" s="88"/>
      <c r="Q118" s="88"/>
    </row>
    <row r="119" spans="1:17" s="5" customFormat="1" ht="20.100000000000001" customHeight="1" x14ac:dyDescent="0.2">
      <c r="A119" s="29"/>
      <c r="B119" s="87"/>
      <c r="C119" s="87"/>
      <c r="D119" s="87"/>
      <c r="E119" s="87"/>
      <c r="F119" s="87"/>
      <c r="G119" s="87"/>
      <c r="H119" s="87"/>
      <c r="I119" s="88"/>
      <c r="J119" s="88"/>
      <c r="K119" s="88"/>
      <c r="L119" s="88"/>
      <c r="M119" s="88"/>
      <c r="N119" s="88"/>
      <c r="O119" s="88"/>
      <c r="P119" s="88"/>
      <c r="Q119" s="88"/>
    </row>
    <row r="120" spans="1:17" s="5" customFormat="1" ht="20.100000000000001" customHeight="1" x14ac:dyDescent="0.2">
      <c r="A120" s="29"/>
      <c r="B120" s="87"/>
      <c r="C120" s="87"/>
      <c r="D120" s="87"/>
      <c r="E120" s="87"/>
      <c r="F120" s="87"/>
      <c r="G120" s="87"/>
      <c r="H120" s="87"/>
      <c r="I120" s="88"/>
      <c r="J120" s="88"/>
      <c r="K120" s="88"/>
      <c r="L120" s="88"/>
      <c r="M120" s="88"/>
      <c r="N120" s="88"/>
      <c r="O120" s="88"/>
      <c r="P120" s="88"/>
      <c r="Q120" s="88"/>
    </row>
    <row r="121" spans="1:17" s="5" customFormat="1" ht="20.100000000000001" customHeight="1" x14ac:dyDescent="0.2">
      <c r="A121" s="29"/>
      <c r="B121" s="87"/>
      <c r="C121" s="87"/>
      <c r="D121" s="87"/>
      <c r="E121" s="87"/>
      <c r="F121" s="87"/>
      <c r="G121" s="87"/>
      <c r="H121" s="87"/>
      <c r="I121" s="88"/>
      <c r="J121" s="88"/>
      <c r="K121" s="88"/>
      <c r="L121" s="88"/>
      <c r="M121" s="88"/>
      <c r="N121" s="88"/>
      <c r="O121" s="88"/>
      <c r="P121" s="88"/>
      <c r="Q121" s="88"/>
    </row>
    <row r="122" spans="1:17" s="5" customFormat="1" ht="20.100000000000001" customHeight="1" x14ac:dyDescent="0.2">
      <c r="A122" s="29"/>
      <c r="B122" s="87"/>
      <c r="C122" s="87"/>
      <c r="D122" s="87"/>
      <c r="E122" s="87"/>
      <c r="F122" s="87"/>
      <c r="G122" s="87"/>
      <c r="H122" s="87"/>
      <c r="I122" s="88"/>
      <c r="J122" s="88"/>
      <c r="K122" s="88"/>
      <c r="L122" s="88"/>
      <c r="M122" s="88"/>
      <c r="N122" s="88"/>
      <c r="O122" s="88"/>
      <c r="P122" s="88"/>
      <c r="Q122" s="88"/>
    </row>
    <row r="123" spans="1:17" s="5" customFormat="1" ht="20.100000000000001" customHeight="1" x14ac:dyDescent="0.2">
      <c r="A123" s="29"/>
      <c r="B123" s="87"/>
      <c r="C123" s="87"/>
      <c r="D123" s="87"/>
      <c r="E123" s="87"/>
      <c r="F123" s="87"/>
      <c r="G123" s="87"/>
      <c r="H123" s="87"/>
      <c r="I123" s="88"/>
      <c r="J123" s="88"/>
      <c r="K123" s="88"/>
      <c r="L123" s="88"/>
      <c r="M123" s="88"/>
      <c r="N123" s="88"/>
      <c r="O123" s="88"/>
      <c r="P123" s="88"/>
      <c r="Q123" s="88"/>
    </row>
    <row r="124" spans="1:17" s="5" customFormat="1" ht="20.100000000000001" customHeight="1" x14ac:dyDescent="0.2">
      <c r="A124" s="29"/>
      <c r="B124" s="87"/>
      <c r="C124" s="87"/>
      <c r="D124" s="87"/>
      <c r="E124" s="87"/>
      <c r="F124" s="87"/>
      <c r="G124" s="87"/>
      <c r="H124" s="87"/>
      <c r="I124" s="88"/>
      <c r="J124" s="88"/>
      <c r="K124" s="88"/>
      <c r="L124" s="88"/>
      <c r="M124" s="88"/>
      <c r="N124" s="88"/>
      <c r="O124" s="88"/>
      <c r="P124" s="88"/>
      <c r="Q124" s="88"/>
    </row>
    <row r="125" spans="1:17" s="5" customFormat="1" ht="20.100000000000001" customHeight="1" x14ac:dyDescent="0.2">
      <c r="A125" s="29"/>
      <c r="B125" s="87"/>
      <c r="C125" s="87"/>
      <c r="D125" s="87"/>
      <c r="E125" s="87"/>
      <c r="F125" s="87"/>
      <c r="G125" s="87"/>
      <c r="H125" s="87"/>
      <c r="I125" s="88"/>
      <c r="J125" s="88"/>
      <c r="K125" s="88"/>
      <c r="L125" s="88"/>
      <c r="M125" s="88"/>
      <c r="N125" s="88"/>
      <c r="O125" s="88"/>
      <c r="P125" s="88"/>
      <c r="Q125" s="88"/>
    </row>
    <row r="126" spans="1:17" s="5" customFormat="1" ht="20.100000000000001" customHeight="1" x14ac:dyDescent="0.2">
      <c r="A126" s="29"/>
      <c r="B126" s="87"/>
      <c r="C126" s="87"/>
      <c r="D126" s="87"/>
      <c r="E126" s="87"/>
      <c r="F126" s="87"/>
      <c r="G126" s="87"/>
      <c r="H126" s="87"/>
      <c r="I126" s="88"/>
      <c r="J126" s="88"/>
      <c r="K126" s="88"/>
      <c r="L126" s="88"/>
      <c r="M126" s="88"/>
      <c r="N126" s="88"/>
      <c r="O126" s="88"/>
      <c r="P126" s="88"/>
      <c r="Q126" s="88"/>
    </row>
    <row r="127" spans="1:17" s="5" customFormat="1" ht="20.100000000000001" customHeight="1" x14ac:dyDescent="0.2">
      <c r="A127" s="29"/>
      <c r="B127" s="87"/>
      <c r="C127" s="87"/>
      <c r="D127" s="87"/>
      <c r="E127" s="87"/>
      <c r="F127" s="87"/>
      <c r="G127" s="87"/>
      <c r="H127" s="87"/>
      <c r="I127" s="88"/>
      <c r="J127" s="88"/>
      <c r="K127" s="88"/>
      <c r="L127" s="88"/>
      <c r="M127" s="88"/>
      <c r="N127" s="88"/>
      <c r="O127" s="88"/>
      <c r="P127" s="88"/>
      <c r="Q127" s="88"/>
    </row>
    <row r="128" spans="1:17" s="5" customFormat="1" ht="20.100000000000001" customHeight="1" x14ac:dyDescent="0.2">
      <c r="A128" s="29"/>
      <c r="B128" s="87"/>
      <c r="C128" s="87"/>
      <c r="D128" s="87"/>
      <c r="E128" s="87"/>
      <c r="F128" s="87"/>
      <c r="G128" s="87"/>
      <c r="H128" s="87"/>
      <c r="I128" s="88"/>
      <c r="J128" s="88"/>
      <c r="K128" s="88"/>
      <c r="L128" s="88"/>
      <c r="M128" s="88"/>
      <c r="N128" s="88"/>
      <c r="O128" s="88"/>
      <c r="P128" s="88"/>
      <c r="Q128" s="88"/>
    </row>
    <row r="129" spans="1:17" s="5" customFormat="1" ht="20.100000000000001" customHeight="1" x14ac:dyDescent="0.2">
      <c r="A129" s="29"/>
      <c r="B129" s="87"/>
      <c r="C129" s="87"/>
      <c r="D129" s="87"/>
      <c r="E129" s="87"/>
      <c r="F129" s="87"/>
      <c r="G129" s="87"/>
      <c r="H129" s="87"/>
      <c r="I129" s="88"/>
      <c r="J129" s="88"/>
      <c r="K129" s="88"/>
      <c r="L129" s="88"/>
      <c r="M129" s="88"/>
      <c r="N129" s="88"/>
      <c r="O129" s="88"/>
      <c r="P129" s="88"/>
      <c r="Q129" s="88"/>
    </row>
    <row r="130" spans="1:17" s="5" customFormat="1" ht="20.100000000000001" customHeight="1" x14ac:dyDescent="0.2">
      <c r="A130" s="29"/>
      <c r="B130" s="87"/>
      <c r="C130" s="87"/>
      <c r="D130" s="87"/>
      <c r="E130" s="87"/>
      <c r="F130" s="87"/>
      <c r="G130" s="87"/>
      <c r="H130" s="87"/>
      <c r="I130" s="88"/>
      <c r="J130" s="88"/>
      <c r="K130" s="88"/>
      <c r="L130" s="88"/>
      <c r="M130" s="88"/>
      <c r="N130" s="88"/>
      <c r="O130" s="88"/>
      <c r="P130" s="88"/>
      <c r="Q130" s="88"/>
    </row>
    <row r="131" spans="1:17" s="5" customFormat="1" ht="20.100000000000001" customHeight="1" x14ac:dyDescent="0.2">
      <c r="A131" s="29"/>
      <c r="B131" s="87"/>
      <c r="C131" s="87"/>
      <c r="D131" s="87"/>
      <c r="E131" s="87"/>
      <c r="F131" s="87"/>
      <c r="G131" s="87"/>
      <c r="H131" s="87"/>
      <c r="I131" s="88"/>
      <c r="J131" s="88"/>
      <c r="K131" s="88"/>
      <c r="L131" s="88"/>
      <c r="M131" s="88"/>
      <c r="N131" s="88"/>
      <c r="O131" s="88"/>
      <c r="P131" s="88"/>
      <c r="Q131" s="88"/>
    </row>
    <row r="132" spans="1:17" s="5" customFormat="1" ht="20.100000000000001" customHeight="1" x14ac:dyDescent="0.2">
      <c r="A132" s="29"/>
      <c r="B132" s="87"/>
      <c r="C132" s="87"/>
      <c r="D132" s="87"/>
      <c r="E132" s="87"/>
      <c r="F132" s="87"/>
      <c r="G132" s="87"/>
      <c r="H132" s="87"/>
      <c r="I132" s="88"/>
      <c r="J132" s="88"/>
      <c r="K132" s="88"/>
      <c r="L132" s="88"/>
      <c r="M132" s="88"/>
      <c r="N132" s="88"/>
      <c r="O132" s="88"/>
      <c r="P132" s="88"/>
      <c r="Q132" s="88"/>
    </row>
    <row r="133" spans="1:17" s="5" customFormat="1" ht="20.100000000000001" customHeight="1" x14ac:dyDescent="0.2">
      <c r="A133" s="29"/>
      <c r="B133" s="87"/>
      <c r="C133" s="87"/>
      <c r="D133" s="87"/>
      <c r="E133" s="87"/>
      <c r="F133" s="87"/>
      <c r="G133" s="87"/>
      <c r="H133" s="87"/>
      <c r="I133" s="88"/>
      <c r="J133" s="88"/>
      <c r="K133" s="88"/>
      <c r="L133" s="88"/>
      <c r="M133" s="88"/>
      <c r="N133" s="88"/>
      <c r="O133" s="88"/>
      <c r="P133" s="88"/>
      <c r="Q133" s="88"/>
    </row>
    <row r="134" spans="1:17" s="5" customFormat="1" ht="20.100000000000001" customHeight="1" x14ac:dyDescent="0.2">
      <c r="A134" s="29"/>
      <c r="B134" s="87"/>
      <c r="C134" s="87"/>
      <c r="D134" s="87"/>
      <c r="E134" s="87"/>
      <c r="F134" s="87"/>
      <c r="G134" s="87"/>
      <c r="H134" s="87"/>
      <c r="I134" s="88"/>
      <c r="J134" s="88"/>
      <c r="K134" s="88"/>
      <c r="L134" s="88"/>
      <c r="M134" s="88"/>
      <c r="N134" s="88"/>
      <c r="O134" s="88"/>
      <c r="P134" s="88"/>
      <c r="Q134" s="88"/>
    </row>
    <row r="135" spans="1:17" s="5" customFormat="1" ht="20.100000000000001" customHeight="1" x14ac:dyDescent="0.2">
      <c r="A135" s="29"/>
      <c r="B135" s="87"/>
      <c r="C135" s="87"/>
      <c r="D135" s="87"/>
      <c r="E135" s="87"/>
      <c r="F135" s="87"/>
      <c r="G135" s="87"/>
      <c r="H135" s="87"/>
      <c r="I135" s="88"/>
      <c r="J135" s="88"/>
      <c r="K135" s="88"/>
      <c r="L135" s="88"/>
      <c r="M135" s="88"/>
      <c r="N135" s="88"/>
      <c r="O135" s="88"/>
      <c r="P135" s="88"/>
      <c r="Q135" s="88"/>
    </row>
    <row r="136" spans="1:17" s="5" customFormat="1" ht="20.100000000000001" customHeight="1" x14ac:dyDescent="0.2">
      <c r="A136" s="29"/>
      <c r="B136" s="87"/>
      <c r="C136" s="87"/>
      <c r="D136" s="87"/>
      <c r="E136" s="87"/>
      <c r="F136" s="87"/>
      <c r="G136" s="87"/>
      <c r="H136" s="87"/>
      <c r="I136" s="88"/>
      <c r="J136" s="88"/>
      <c r="K136" s="88"/>
      <c r="L136" s="88"/>
      <c r="M136" s="88"/>
      <c r="N136" s="88"/>
      <c r="O136" s="88"/>
      <c r="P136" s="88"/>
      <c r="Q136" s="88"/>
    </row>
    <row r="137" spans="1:17" s="5" customFormat="1" ht="20.100000000000001" customHeight="1" x14ac:dyDescent="0.2">
      <c r="A137" s="29"/>
      <c r="B137" s="87"/>
      <c r="C137" s="87"/>
      <c r="D137" s="87"/>
      <c r="E137" s="87"/>
      <c r="F137" s="87"/>
      <c r="G137" s="87"/>
      <c r="H137" s="87"/>
      <c r="I137" s="88"/>
      <c r="J137" s="88"/>
      <c r="K137" s="88"/>
      <c r="L137" s="88"/>
      <c r="M137" s="88"/>
      <c r="N137" s="88"/>
      <c r="O137" s="88"/>
      <c r="P137" s="88"/>
      <c r="Q137" s="88"/>
    </row>
    <row r="138" spans="1:17" s="5" customFormat="1" ht="20.100000000000001" customHeight="1" x14ac:dyDescent="0.2">
      <c r="A138" s="29"/>
      <c r="B138" s="87"/>
      <c r="C138" s="87"/>
      <c r="D138" s="87"/>
      <c r="E138" s="87"/>
      <c r="F138" s="87"/>
      <c r="G138" s="87"/>
      <c r="H138" s="87"/>
      <c r="I138" s="88"/>
      <c r="J138" s="88"/>
      <c r="K138" s="88"/>
      <c r="L138" s="88"/>
      <c r="M138" s="88"/>
      <c r="N138" s="88"/>
      <c r="O138" s="88"/>
      <c r="P138" s="88"/>
      <c r="Q138" s="88"/>
    </row>
    <row r="139" spans="1:17" s="5" customFormat="1" ht="20.100000000000001" customHeight="1" x14ac:dyDescent="0.2">
      <c r="A139" s="29"/>
      <c r="B139" s="87"/>
      <c r="C139" s="87"/>
      <c r="D139" s="87"/>
      <c r="E139" s="87"/>
      <c r="F139" s="87"/>
      <c r="G139" s="87"/>
      <c r="H139" s="87"/>
      <c r="I139" s="88"/>
      <c r="J139" s="88"/>
      <c r="K139" s="88"/>
      <c r="L139" s="88"/>
      <c r="M139" s="88"/>
      <c r="N139" s="88"/>
      <c r="O139" s="88"/>
      <c r="P139" s="88"/>
      <c r="Q139" s="88"/>
    </row>
    <row r="140" spans="1:17" s="5" customFormat="1" ht="20.100000000000001" customHeight="1" x14ac:dyDescent="0.2">
      <c r="A140" s="29"/>
      <c r="B140" s="87"/>
      <c r="C140" s="87"/>
      <c r="D140" s="87"/>
      <c r="E140" s="87"/>
      <c r="F140" s="87"/>
      <c r="G140" s="87"/>
      <c r="H140" s="87"/>
      <c r="I140" s="88"/>
      <c r="J140" s="88"/>
      <c r="K140" s="88"/>
      <c r="L140" s="88"/>
      <c r="M140" s="88"/>
      <c r="N140" s="88"/>
      <c r="O140" s="88"/>
      <c r="P140" s="88"/>
      <c r="Q140" s="88"/>
    </row>
    <row r="141" spans="1:17" s="5" customFormat="1" ht="20.100000000000001" customHeight="1" x14ac:dyDescent="0.2">
      <c r="A141" s="29"/>
      <c r="B141" s="87"/>
      <c r="C141" s="87"/>
      <c r="D141" s="87"/>
      <c r="E141" s="87"/>
      <c r="F141" s="87"/>
      <c r="G141" s="87"/>
      <c r="H141" s="87"/>
      <c r="I141" s="88"/>
      <c r="J141" s="88"/>
      <c r="K141" s="88"/>
      <c r="L141" s="88"/>
      <c r="M141" s="88"/>
      <c r="N141" s="88"/>
      <c r="O141" s="88"/>
      <c r="P141" s="88"/>
      <c r="Q141" s="88"/>
    </row>
    <row r="142" spans="1:17" s="5" customFormat="1" ht="20.100000000000001" customHeight="1" x14ac:dyDescent="0.2">
      <c r="A142" s="29"/>
      <c r="B142" s="87"/>
      <c r="C142" s="87"/>
      <c r="D142" s="87"/>
      <c r="E142" s="87"/>
      <c r="F142" s="87"/>
      <c r="G142" s="87"/>
      <c r="H142" s="87"/>
      <c r="I142" s="88"/>
      <c r="J142" s="88"/>
      <c r="K142" s="88"/>
      <c r="L142" s="88"/>
      <c r="M142" s="88"/>
      <c r="N142" s="88"/>
      <c r="O142" s="88"/>
      <c r="P142" s="88"/>
      <c r="Q142" s="88"/>
    </row>
    <row r="143" spans="1:17" s="5" customFormat="1" ht="20.100000000000001" customHeight="1" x14ac:dyDescent="0.2">
      <c r="A143" s="29"/>
      <c r="B143" s="87"/>
      <c r="C143" s="87"/>
      <c r="D143" s="87"/>
      <c r="E143" s="87"/>
      <c r="F143" s="87"/>
      <c r="G143" s="87"/>
      <c r="H143" s="87"/>
      <c r="I143" s="88"/>
      <c r="J143" s="88"/>
      <c r="K143" s="88"/>
      <c r="L143" s="88"/>
      <c r="M143" s="88"/>
      <c r="N143" s="88"/>
      <c r="O143" s="88"/>
      <c r="P143" s="88"/>
      <c r="Q143" s="88"/>
    </row>
    <row r="144" spans="1:17" s="5" customFormat="1" ht="20.100000000000001" customHeight="1" x14ac:dyDescent="0.2">
      <c r="A144" s="29"/>
      <c r="B144" s="87"/>
      <c r="C144" s="87"/>
      <c r="D144" s="87"/>
      <c r="E144" s="87"/>
      <c r="F144" s="87"/>
      <c r="G144" s="87"/>
      <c r="H144" s="87"/>
      <c r="I144" s="88"/>
      <c r="J144" s="88"/>
      <c r="K144" s="88"/>
      <c r="L144" s="88"/>
      <c r="M144" s="88"/>
      <c r="N144" s="88"/>
      <c r="O144" s="88"/>
      <c r="P144" s="88"/>
      <c r="Q144" s="88"/>
    </row>
    <row r="145" spans="1:17" s="5" customFormat="1" ht="20.100000000000001" customHeight="1" x14ac:dyDescent="0.2">
      <c r="A145" s="29"/>
      <c r="B145" s="87"/>
      <c r="C145" s="87"/>
      <c r="D145" s="87"/>
      <c r="E145" s="87"/>
      <c r="F145" s="87"/>
      <c r="G145" s="87"/>
      <c r="H145" s="87"/>
      <c r="I145" s="88"/>
      <c r="J145" s="88"/>
      <c r="K145" s="88"/>
      <c r="L145" s="88"/>
      <c r="M145" s="88"/>
      <c r="N145" s="88"/>
      <c r="O145" s="88"/>
      <c r="P145" s="88"/>
      <c r="Q145" s="88"/>
    </row>
    <row r="146" spans="1:17" s="5" customFormat="1" ht="20.100000000000001" customHeight="1" x14ac:dyDescent="0.2">
      <c r="A146" s="29"/>
      <c r="B146" s="87"/>
      <c r="C146" s="87"/>
      <c r="D146" s="87"/>
      <c r="E146" s="87"/>
      <c r="F146" s="87"/>
      <c r="G146" s="87"/>
      <c r="H146" s="87"/>
      <c r="I146" s="88"/>
      <c r="J146" s="88"/>
      <c r="K146" s="88"/>
      <c r="L146" s="88"/>
      <c r="M146" s="88"/>
      <c r="N146" s="88"/>
      <c r="O146" s="88"/>
      <c r="P146" s="88"/>
      <c r="Q146" s="88"/>
    </row>
    <row r="147" spans="1:17" s="5" customFormat="1" ht="20.100000000000001" customHeight="1" x14ac:dyDescent="0.2">
      <c r="A147" s="29"/>
      <c r="B147" s="87"/>
      <c r="C147" s="87"/>
      <c r="D147" s="87"/>
      <c r="E147" s="87"/>
      <c r="F147" s="87"/>
      <c r="G147" s="87"/>
      <c r="H147" s="87"/>
      <c r="I147" s="88"/>
      <c r="J147" s="88"/>
      <c r="K147" s="88"/>
      <c r="L147" s="88"/>
      <c r="M147" s="88"/>
      <c r="N147" s="88"/>
      <c r="O147" s="88"/>
      <c r="P147" s="88"/>
      <c r="Q147" s="88"/>
    </row>
    <row r="148" spans="1:17" s="5" customFormat="1" ht="20.100000000000001" customHeight="1" x14ac:dyDescent="0.2">
      <c r="A148" s="29"/>
      <c r="B148" s="87"/>
      <c r="C148" s="87"/>
      <c r="D148" s="87"/>
      <c r="E148" s="87"/>
      <c r="F148" s="87"/>
      <c r="G148" s="87"/>
      <c r="H148" s="87"/>
      <c r="I148" s="88"/>
      <c r="J148" s="88"/>
      <c r="K148" s="88"/>
      <c r="L148" s="88"/>
      <c r="M148" s="88"/>
      <c r="N148" s="88"/>
      <c r="O148" s="88"/>
      <c r="P148" s="88"/>
      <c r="Q148" s="88"/>
    </row>
    <row r="149" spans="1:17" s="5" customFormat="1" ht="20.100000000000001" customHeight="1" x14ac:dyDescent="0.2">
      <c r="A149" s="29"/>
      <c r="B149" s="87"/>
      <c r="C149" s="87"/>
      <c r="D149" s="87"/>
      <c r="E149" s="87"/>
      <c r="F149" s="87"/>
      <c r="G149" s="87"/>
      <c r="H149" s="87"/>
      <c r="I149" s="88"/>
      <c r="J149" s="88"/>
      <c r="K149" s="88"/>
      <c r="L149" s="88"/>
      <c r="M149" s="88"/>
      <c r="N149" s="88"/>
      <c r="O149" s="88"/>
      <c r="P149" s="88"/>
      <c r="Q149" s="88"/>
    </row>
    <row r="150" spans="1:17" s="5" customFormat="1" ht="20.100000000000001" customHeight="1" x14ac:dyDescent="0.2">
      <c r="A150" s="29"/>
      <c r="B150" s="87"/>
      <c r="C150" s="87"/>
      <c r="D150" s="87"/>
      <c r="E150" s="87"/>
      <c r="F150" s="87"/>
      <c r="G150" s="87"/>
      <c r="H150" s="87"/>
      <c r="I150" s="88"/>
      <c r="J150" s="88"/>
      <c r="K150" s="88"/>
      <c r="L150" s="88"/>
      <c r="M150" s="88"/>
      <c r="N150" s="88"/>
      <c r="O150" s="88"/>
      <c r="P150" s="88"/>
      <c r="Q150" s="88"/>
    </row>
    <row r="151" spans="1:17" ht="20.100000000000001" customHeight="1" x14ac:dyDescent="0.2">
      <c r="A151"/>
      <c r="B151" s="15"/>
      <c r="C151" s="15"/>
      <c r="D151" s="15"/>
      <c r="E151" s="15"/>
      <c r="F151" s="15"/>
      <c r="G151" s="15"/>
      <c r="H151" s="15"/>
      <c r="I151" s="38"/>
      <c r="J151" s="38"/>
      <c r="K151" s="38"/>
      <c r="L151" s="38"/>
      <c r="M151" s="38"/>
      <c r="N151" s="38"/>
      <c r="O151" s="38"/>
      <c r="P151" s="38"/>
      <c r="Q151" s="38"/>
    </row>
    <row r="152" spans="1:17" ht="20.100000000000001" customHeight="1" x14ac:dyDescent="0.2">
      <c r="A152"/>
      <c r="B152" s="15"/>
      <c r="C152" s="15"/>
      <c r="D152" s="15"/>
      <c r="E152" s="15"/>
      <c r="F152" s="15"/>
      <c r="G152" s="15"/>
      <c r="H152" s="15"/>
      <c r="I152" s="38"/>
      <c r="J152" s="38"/>
      <c r="K152" s="38"/>
      <c r="L152" s="38"/>
      <c r="M152" s="38"/>
      <c r="N152" s="38"/>
      <c r="O152" s="38"/>
      <c r="P152" s="38"/>
      <c r="Q152" s="38"/>
    </row>
    <row r="153" spans="1:17" ht="20.100000000000001" customHeight="1" x14ac:dyDescent="0.2">
      <c r="A153"/>
      <c r="B153" s="15"/>
      <c r="C153" s="15"/>
      <c r="D153" s="15"/>
      <c r="E153" s="15"/>
      <c r="F153" s="15"/>
      <c r="G153" s="15"/>
      <c r="H153" s="15"/>
      <c r="I153" s="38"/>
      <c r="J153" s="38"/>
      <c r="K153" s="38"/>
      <c r="L153" s="38"/>
      <c r="M153" s="38"/>
      <c r="N153" s="38"/>
      <c r="O153" s="38"/>
      <c r="P153" s="38"/>
      <c r="Q153" s="38"/>
    </row>
    <row r="154" spans="1:17" ht="20.100000000000001" customHeight="1" x14ac:dyDescent="0.2">
      <c r="A154"/>
      <c r="B154" s="15"/>
      <c r="C154" s="15"/>
      <c r="D154" s="15"/>
      <c r="E154" s="15"/>
      <c r="F154" s="15"/>
      <c r="G154" s="15"/>
      <c r="H154" s="15"/>
      <c r="I154" s="38"/>
      <c r="J154" s="38"/>
      <c r="K154" s="38"/>
      <c r="L154" s="38"/>
      <c r="M154" s="38"/>
      <c r="N154" s="38"/>
      <c r="O154" s="38"/>
      <c r="P154" s="38"/>
      <c r="Q154" s="38"/>
    </row>
    <row r="155" spans="1:17" ht="20.100000000000001" customHeight="1" x14ac:dyDescent="0.2">
      <c r="A155"/>
      <c r="B155" s="15"/>
      <c r="C155" s="15"/>
      <c r="D155" s="15"/>
      <c r="E155" s="15"/>
      <c r="F155" s="15"/>
      <c r="G155" s="15"/>
      <c r="H155" s="15"/>
      <c r="I155" s="38"/>
      <c r="J155" s="38"/>
      <c r="K155" s="38"/>
      <c r="L155" s="38"/>
      <c r="M155" s="38"/>
      <c r="N155" s="38"/>
      <c r="O155" s="38"/>
      <c r="P155" s="38"/>
      <c r="Q155" s="38"/>
    </row>
    <row r="156" spans="1:17" ht="20.100000000000001" customHeight="1" x14ac:dyDescent="0.2">
      <c r="A156"/>
      <c r="B156" s="15"/>
      <c r="C156" s="15"/>
      <c r="D156" s="15"/>
      <c r="E156" s="15"/>
      <c r="F156" s="15"/>
      <c r="G156" s="15"/>
      <c r="H156" s="15"/>
      <c r="I156" s="38"/>
      <c r="J156" s="38"/>
      <c r="K156" s="38"/>
      <c r="L156" s="38"/>
      <c r="M156" s="38"/>
      <c r="N156" s="38"/>
      <c r="O156" s="38"/>
      <c r="P156" s="38"/>
      <c r="Q156" s="38"/>
    </row>
    <row r="157" spans="1:17" ht="20.100000000000001" customHeight="1" x14ac:dyDescent="0.2">
      <c r="A157"/>
      <c r="B157" s="15"/>
      <c r="C157" s="15"/>
      <c r="D157" s="15"/>
      <c r="E157" s="15"/>
      <c r="F157" s="15"/>
      <c r="G157" s="15"/>
      <c r="H157" s="15"/>
      <c r="I157" s="38"/>
      <c r="J157" s="38"/>
      <c r="K157" s="38"/>
      <c r="L157" s="38"/>
      <c r="M157" s="38"/>
      <c r="N157" s="38"/>
      <c r="O157" s="38"/>
      <c r="P157" s="38"/>
      <c r="Q157" s="38"/>
    </row>
    <row r="158" spans="1:17" ht="20.100000000000001" customHeight="1" x14ac:dyDescent="0.2">
      <c r="A158"/>
      <c r="B158" s="15"/>
      <c r="C158" s="15"/>
      <c r="D158" s="15"/>
      <c r="E158" s="15"/>
      <c r="F158" s="15"/>
      <c r="G158" s="15"/>
      <c r="H158" s="15"/>
      <c r="I158" s="38"/>
      <c r="J158" s="38"/>
      <c r="K158" s="38"/>
      <c r="L158" s="38"/>
      <c r="M158" s="38"/>
      <c r="N158" s="38"/>
      <c r="O158" s="38"/>
      <c r="P158" s="38"/>
      <c r="Q158" s="38"/>
    </row>
    <row r="159" spans="1:17" ht="20.100000000000001" customHeight="1" x14ac:dyDescent="0.2">
      <c r="A159"/>
      <c r="B159" s="15"/>
      <c r="C159" s="15"/>
      <c r="D159" s="15"/>
      <c r="E159" s="15"/>
      <c r="F159" s="15"/>
      <c r="G159" s="15"/>
      <c r="H159" s="15"/>
      <c r="I159" s="38"/>
      <c r="J159" s="38"/>
      <c r="K159" s="38"/>
      <c r="L159" s="38"/>
      <c r="M159" s="38"/>
      <c r="N159" s="38"/>
      <c r="O159" s="38"/>
      <c r="P159" s="38"/>
      <c r="Q159" s="38"/>
    </row>
    <row r="160" spans="1:17" ht="20.100000000000001" customHeight="1" x14ac:dyDescent="0.2">
      <c r="A160"/>
      <c r="B160" s="15"/>
      <c r="C160" s="15"/>
      <c r="D160" s="15"/>
      <c r="E160" s="15"/>
      <c r="F160" s="15"/>
      <c r="G160" s="15"/>
      <c r="H160" s="15"/>
      <c r="I160" s="38"/>
      <c r="J160" s="38"/>
      <c r="K160" s="38"/>
      <c r="L160" s="38"/>
      <c r="M160" s="38"/>
      <c r="N160" s="38"/>
      <c r="O160" s="38"/>
      <c r="P160" s="38"/>
      <c r="Q160" s="38"/>
    </row>
    <row r="161" spans="1:17" ht="20.100000000000001" customHeight="1" x14ac:dyDescent="0.2">
      <c r="A161"/>
      <c r="B161" s="15"/>
      <c r="C161" s="15"/>
      <c r="D161" s="15"/>
      <c r="E161" s="15"/>
      <c r="F161" s="15"/>
      <c r="G161" s="15"/>
      <c r="H161" s="15"/>
      <c r="I161" s="38"/>
      <c r="J161" s="38"/>
      <c r="K161" s="38"/>
      <c r="L161" s="38"/>
      <c r="M161" s="38"/>
      <c r="N161" s="38"/>
      <c r="O161" s="38"/>
      <c r="P161" s="38"/>
      <c r="Q161" s="38"/>
    </row>
    <row r="162" spans="1:17" ht="20.100000000000001" customHeight="1" x14ac:dyDescent="0.2">
      <c r="A162"/>
      <c r="B162" s="15"/>
      <c r="C162" s="15"/>
      <c r="D162" s="15"/>
      <c r="E162" s="15"/>
      <c r="F162" s="15"/>
      <c r="G162" s="15"/>
      <c r="H162" s="15"/>
      <c r="I162" s="38"/>
      <c r="J162" s="38"/>
      <c r="K162" s="38"/>
      <c r="L162" s="38"/>
      <c r="M162" s="38"/>
      <c r="N162" s="38"/>
      <c r="O162" s="38"/>
      <c r="P162" s="38"/>
      <c r="Q162" s="38"/>
    </row>
    <row r="163" spans="1:17" ht="20.100000000000001" customHeight="1" x14ac:dyDescent="0.2">
      <c r="A163"/>
      <c r="B163" s="15"/>
      <c r="C163" s="15"/>
      <c r="D163" s="15"/>
      <c r="E163" s="15"/>
      <c r="F163" s="15"/>
      <c r="G163" s="15"/>
      <c r="H163" s="15"/>
      <c r="I163" s="38"/>
      <c r="J163" s="38"/>
      <c r="K163" s="38"/>
      <c r="L163" s="38"/>
      <c r="M163" s="38"/>
      <c r="N163" s="38"/>
      <c r="O163" s="38"/>
      <c r="P163" s="38"/>
      <c r="Q163" s="38"/>
    </row>
    <row r="164" spans="1:17" ht="20.100000000000001" customHeight="1" x14ac:dyDescent="0.2">
      <c r="A164"/>
      <c r="B164" s="15"/>
      <c r="C164" s="15"/>
      <c r="D164" s="15"/>
      <c r="E164" s="15"/>
      <c r="F164" s="15"/>
      <c r="G164" s="15"/>
      <c r="H164" s="15"/>
      <c r="I164" s="38"/>
      <c r="J164" s="38"/>
      <c r="K164" s="38"/>
      <c r="L164" s="38"/>
      <c r="M164" s="38"/>
      <c r="N164" s="38"/>
      <c r="O164" s="38"/>
      <c r="P164" s="38"/>
      <c r="Q164" s="38"/>
    </row>
    <row r="165" spans="1:17" ht="20.100000000000001" customHeight="1" x14ac:dyDescent="0.2">
      <c r="C165" s="18"/>
      <c r="D165" s="18"/>
    </row>
    <row r="166" spans="1:17" ht="20.100000000000001" customHeight="1" x14ac:dyDescent="0.2">
      <c r="I166" s="6"/>
    </row>
    <row r="167" spans="1:17" ht="20.100000000000001" customHeight="1" x14ac:dyDescent="0.2">
      <c r="I167" s="26"/>
    </row>
    <row r="169" spans="1:17" ht="20.100000000000001" customHeight="1" x14ac:dyDescent="0.2">
      <c r="A169" s="19"/>
      <c r="B169" s="19"/>
    </row>
    <row r="170" spans="1:17" ht="20.100000000000001" customHeight="1" x14ac:dyDescent="0.2">
      <c r="A170" s="20"/>
      <c r="B170" s="20"/>
      <c r="C170" s="20"/>
      <c r="D170" s="20"/>
      <c r="E170" s="20"/>
      <c r="F170" s="20"/>
      <c r="G170" s="20"/>
    </row>
  </sheetData>
  <hyperlinks>
    <hyperlink ref="A67" r:id="rId1" display="Revenue Scotland (November 2024) LBTT Forecasting Data – November 2024 [Table 13]." xr:uid="{CFDD121F-546D-41D9-B431-0B5CBB0F183E}"/>
    <hyperlink ref="A66" r:id="rId2" display="Registers of Scotland (2025) House price statistics: March 2025" xr:uid="{2B54ADC6-82C2-42E7-97A7-68DC8A0110A2}"/>
    <hyperlink ref="A65" r:id="rId3" xr:uid="{DAA070E0-5A0A-4BDB-9B93-8FDD4DB6BAE2}"/>
    <hyperlink ref="A71" location="'Table of Contents'!A1" display="Return to Contents" xr:uid="{F0BAE588-5E70-4C67-934A-7B472E38DBE0}"/>
  </hyperlinks>
  <pageMargins left="0.7" right="0.7" top="0.75" bottom="0.75" header="0.3" footer="0.3"/>
  <pageSetup paperSize="9" orientation="portrait" r:id="rId4"/>
  <tableParts count="1">
    <tablePart r:id="rId5"/>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0947-2643-49BB-8C8A-C046DD9B0F7E}">
  <dimension ref="A1:J40"/>
  <sheetViews>
    <sheetView showGridLines="0" workbookViewId="0"/>
  </sheetViews>
  <sheetFormatPr defaultColWidth="8.44140625" defaultRowHeight="20.100000000000001" customHeight="1" x14ac:dyDescent="0.2"/>
  <cols>
    <col min="1" max="1" width="7.5546875" style="4" customWidth="1"/>
    <col min="2" max="2" width="19.77734375" style="4" customWidth="1"/>
    <col min="3" max="3" width="27.109375" style="4" customWidth="1"/>
    <col min="4" max="4" width="29.88671875" style="4" bestFit="1" customWidth="1"/>
    <col min="5" max="5" width="13.33203125" style="4" bestFit="1" customWidth="1"/>
    <col min="6" max="6" width="33.88671875" style="4" bestFit="1" customWidth="1"/>
    <col min="7" max="7" width="24.6640625" style="4" bestFit="1" customWidth="1"/>
    <col min="8" max="8" width="8.44140625" style="4"/>
    <col min="9" max="9" width="8.44140625" style="4" bestFit="1" customWidth="1"/>
    <col min="10" max="16384" width="8.44140625" style="4"/>
  </cols>
  <sheetData>
    <row r="1" spans="1:7" ht="20.100000000000001" customHeight="1" x14ac:dyDescent="0.2">
      <c r="A1" s="3" t="s">
        <v>406</v>
      </c>
      <c r="B1" s="3"/>
      <c r="C1" s="14"/>
      <c r="D1" s="14"/>
      <c r="E1" s="14"/>
      <c r="F1" s="14"/>
    </row>
    <row r="2" spans="1:7" s="5" customFormat="1" ht="20.100000000000001" customHeight="1" x14ac:dyDescent="0.2">
      <c r="A2" s="29" t="s">
        <v>349</v>
      </c>
      <c r="B2" s="29"/>
      <c r="C2" s="78"/>
      <c r="D2" s="78"/>
      <c r="E2" s="78"/>
      <c r="F2" s="78"/>
    </row>
    <row r="3" spans="1:7" s="5" customFormat="1" ht="31.9" customHeight="1" x14ac:dyDescent="0.2">
      <c r="A3" s="75" t="s">
        <v>256</v>
      </c>
      <c r="B3" s="36" t="s">
        <v>257</v>
      </c>
      <c r="C3" s="36" t="s">
        <v>258</v>
      </c>
      <c r="D3" s="70" t="s">
        <v>346</v>
      </c>
      <c r="E3" s="70" t="s">
        <v>259</v>
      </c>
      <c r="F3" s="70" t="s">
        <v>352</v>
      </c>
      <c r="G3" s="70" t="s">
        <v>353</v>
      </c>
    </row>
    <row r="4" spans="1:7" s="5" customFormat="1" ht="20.100000000000001" customHeight="1" x14ac:dyDescent="0.2">
      <c r="A4" s="29" t="s">
        <v>260</v>
      </c>
      <c r="B4" s="87">
        <v>156707.66054344553</v>
      </c>
      <c r="C4" s="93">
        <v>0.30132397075017803</v>
      </c>
      <c r="D4" s="87">
        <v>86338</v>
      </c>
      <c r="E4" s="87">
        <v>2476716.9329789402</v>
      </c>
      <c r="F4" s="87">
        <v>15824.734873000067</v>
      </c>
      <c r="G4" s="106">
        <v>3.4859857761845463</v>
      </c>
    </row>
    <row r="5" spans="1:7" s="5" customFormat="1" ht="20.100000000000001" customHeight="1" x14ac:dyDescent="0.2">
      <c r="A5" s="29" t="s">
        <v>261</v>
      </c>
      <c r="B5" s="87">
        <v>153208.86280173014</v>
      </c>
      <c r="C5" s="93">
        <v>-2.2326909415799623</v>
      </c>
      <c r="D5" s="87">
        <v>71670</v>
      </c>
      <c r="E5" s="87">
        <v>2485497.38914251</v>
      </c>
      <c r="F5" s="87">
        <v>8780.4561635698192</v>
      </c>
      <c r="G5" s="106">
        <v>2.883527470721905</v>
      </c>
    </row>
    <row r="6" spans="1:7" s="5" customFormat="1" ht="20.100000000000001" customHeight="1" x14ac:dyDescent="0.2">
      <c r="A6" s="29" t="s">
        <v>262</v>
      </c>
      <c r="B6" s="87">
        <v>158424.75815274124</v>
      </c>
      <c r="C6" s="93">
        <v>3.4044344795908232</v>
      </c>
      <c r="D6" s="87">
        <v>71847</v>
      </c>
      <c r="E6" s="87">
        <v>2497505.9108444098</v>
      </c>
      <c r="F6" s="87">
        <v>12008.521701899823</v>
      </c>
      <c r="G6" s="106">
        <v>2.8767499483397994</v>
      </c>
    </row>
    <row r="7" spans="1:7" s="5" customFormat="1" ht="20.100000000000001" customHeight="1" x14ac:dyDescent="0.2">
      <c r="A7" s="29" t="s">
        <v>263</v>
      </c>
      <c r="B7" s="87">
        <v>158517.04180402411</v>
      </c>
      <c r="C7" s="93">
        <v>5.8250776178492281E-2</v>
      </c>
      <c r="D7" s="87">
        <v>70376</v>
      </c>
      <c r="E7" s="87">
        <v>2514267.0369961299</v>
      </c>
      <c r="F7" s="87">
        <v>16761.126151720062</v>
      </c>
      <c r="G7" s="106">
        <v>2.7990662473179584</v>
      </c>
    </row>
    <row r="8" spans="1:7" s="5" customFormat="1" ht="20.100000000000001" customHeight="1" x14ac:dyDescent="0.2">
      <c r="A8" s="29" t="s">
        <v>264</v>
      </c>
      <c r="B8" s="87">
        <v>155877.42340314569</v>
      </c>
      <c r="C8" s="93">
        <v>-1.6651953448272194</v>
      </c>
      <c r="D8" s="87">
        <v>72862</v>
      </c>
      <c r="E8" s="87">
        <v>2520520.4577172799</v>
      </c>
      <c r="F8" s="87">
        <v>6253.4207211500034</v>
      </c>
      <c r="G8" s="106">
        <v>2.8907521768733342</v>
      </c>
    </row>
    <row r="9" spans="1:7" s="5" customFormat="1" ht="20.100000000000001" customHeight="1" x14ac:dyDescent="0.2">
      <c r="A9" s="29" t="s">
        <v>265</v>
      </c>
      <c r="B9" s="87">
        <v>158904.71210338091</v>
      </c>
      <c r="C9" s="93">
        <v>1.942095676296729</v>
      </c>
      <c r="D9" s="87">
        <v>87521</v>
      </c>
      <c r="E9" s="87">
        <v>2533146.2662359299</v>
      </c>
      <c r="F9" s="87">
        <v>12625.80851865001</v>
      </c>
      <c r="G9" s="106">
        <v>3.4550314431724392</v>
      </c>
    </row>
    <row r="10" spans="1:7" s="5" customFormat="1" ht="20.100000000000001" customHeight="1" x14ac:dyDescent="0.2">
      <c r="A10" s="29" t="s">
        <v>266</v>
      </c>
      <c r="B10" s="87">
        <v>168423.5940525069</v>
      </c>
      <c r="C10" s="93">
        <v>5.9903081684155257</v>
      </c>
      <c r="D10" s="87">
        <v>93283</v>
      </c>
      <c r="E10" s="87">
        <v>2550966.6046163002</v>
      </c>
      <c r="F10" s="87">
        <v>17820.338380370289</v>
      </c>
      <c r="G10" s="106">
        <v>3.6567707249162917</v>
      </c>
    </row>
    <row r="11" spans="1:7" s="5" customFormat="1" ht="20.100000000000001" customHeight="1" x14ac:dyDescent="0.2">
      <c r="A11" s="29" t="s">
        <v>267</v>
      </c>
      <c r="B11" s="87">
        <v>167400.34738659268</v>
      </c>
      <c r="C11" s="93">
        <v>-0.60754354024485924</v>
      </c>
      <c r="D11" s="87">
        <v>100214</v>
      </c>
      <c r="E11" s="87">
        <v>2568649.4493294298</v>
      </c>
      <c r="F11" s="87">
        <v>17682.844713129569</v>
      </c>
      <c r="G11" s="106">
        <v>3.9014276559287535</v>
      </c>
    </row>
    <row r="12" spans="1:7" s="5" customFormat="1" ht="20.100000000000001" customHeight="1" x14ac:dyDescent="0.2">
      <c r="A12" s="29" t="s">
        <v>110</v>
      </c>
      <c r="B12" s="87">
        <v>167672.84021349842</v>
      </c>
      <c r="C12" s="93">
        <v>0.16277912869346878</v>
      </c>
      <c r="D12" s="87">
        <v>100797</v>
      </c>
      <c r="E12" s="87">
        <v>2586795.9720645798</v>
      </c>
      <c r="F12" s="87">
        <v>18146.522735150065</v>
      </c>
      <c r="G12" s="106">
        <v>3.8965964493733019</v>
      </c>
    </row>
    <row r="13" spans="1:7" s="5" customFormat="1" ht="20.100000000000001" customHeight="1" x14ac:dyDescent="0.2">
      <c r="A13" s="29" t="s">
        <v>111</v>
      </c>
      <c r="B13" s="87">
        <v>176053.97302402169</v>
      </c>
      <c r="C13" s="93">
        <v>4.9985035142552148</v>
      </c>
      <c r="D13" s="87">
        <v>103240</v>
      </c>
      <c r="E13" s="87">
        <v>2601862.4089871501</v>
      </c>
      <c r="F13" s="87">
        <v>15066.436922570225</v>
      </c>
      <c r="G13" s="106">
        <v>3.9679269604494252</v>
      </c>
    </row>
    <row r="14" spans="1:7" s="5" customFormat="1" ht="20.100000000000001" customHeight="1" x14ac:dyDescent="0.2">
      <c r="A14" s="29" t="s">
        <v>112</v>
      </c>
      <c r="B14" s="87">
        <v>180006.89613505368</v>
      </c>
      <c r="C14" s="93">
        <v>2.2452904885552627</v>
      </c>
      <c r="D14" s="87">
        <v>102537</v>
      </c>
      <c r="E14" s="87">
        <v>2627790.5419326802</v>
      </c>
      <c r="F14" s="87">
        <v>25928.132945530117</v>
      </c>
      <c r="G14" s="106">
        <v>3.9020233296290945</v>
      </c>
    </row>
    <row r="15" spans="1:7" s="5" customFormat="1" ht="20.100000000000001" customHeight="1" x14ac:dyDescent="0.2">
      <c r="A15" s="29" t="s">
        <v>113</v>
      </c>
      <c r="B15" s="87">
        <v>184727.50370963334</v>
      </c>
      <c r="C15" s="93">
        <v>2.6224592923584034</v>
      </c>
      <c r="D15" s="87">
        <v>102436</v>
      </c>
      <c r="E15" s="87">
        <v>2662883.7703333902</v>
      </c>
      <c r="F15" s="87">
        <v>35093.228400710039</v>
      </c>
      <c r="G15" s="106">
        <v>3.8468070270740777</v>
      </c>
    </row>
    <row r="16" spans="1:7" s="5" customFormat="1" ht="20.100000000000001" customHeight="1" x14ac:dyDescent="0.2">
      <c r="A16" s="29" t="s">
        <v>114</v>
      </c>
      <c r="B16" s="87">
        <v>197103.60618967688</v>
      </c>
      <c r="C16" s="93">
        <v>6.6996533983900486</v>
      </c>
      <c r="D16" s="87">
        <v>95320</v>
      </c>
      <c r="E16" s="87">
        <v>2667242.3806579998</v>
      </c>
      <c r="F16" s="87">
        <v>4358.610324609559</v>
      </c>
      <c r="G16" s="106">
        <v>3.5737284579470758</v>
      </c>
    </row>
    <row r="17" spans="1:10" s="5" customFormat="1" ht="20.100000000000001" customHeight="1" x14ac:dyDescent="0.2">
      <c r="A17" s="29" t="s">
        <v>115</v>
      </c>
      <c r="B17" s="87">
        <v>206051.82367088378</v>
      </c>
      <c r="C17" s="93">
        <v>4.5398547769825326</v>
      </c>
      <c r="D17" s="87">
        <v>110186</v>
      </c>
      <c r="E17" s="87">
        <v>2687391.73817555</v>
      </c>
      <c r="F17" s="87">
        <v>20149.357517550234</v>
      </c>
      <c r="G17" s="106">
        <v>4.1001093526768244</v>
      </c>
    </row>
    <row r="18" spans="1:10" s="5" customFormat="1" ht="20.100000000000001" customHeight="1" x14ac:dyDescent="0.2">
      <c r="A18" s="29" t="s">
        <v>105</v>
      </c>
      <c r="B18" s="87">
        <v>221160.27871051748</v>
      </c>
      <c r="C18" s="93">
        <v>7.3323568656037175</v>
      </c>
      <c r="D18" s="87">
        <v>101374</v>
      </c>
      <c r="E18" s="87">
        <v>2716482.3635879699</v>
      </c>
      <c r="F18" s="87">
        <v>29090.625412419904</v>
      </c>
      <c r="G18" s="106">
        <v>3.7318114543583385</v>
      </c>
    </row>
    <row r="19" spans="1:10" s="5" customFormat="1" ht="20.100000000000001" customHeight="1" x14ac:dyDescent="0.2">
      <c r="A19" s="29" t="s">
        <v>92</v>
      </c>
      <c r="B19" s="87">
        <v>221342.04975657881</v>
      </c>
      <c r="C19" s="93">
        <v>8.2189734576720852E-2</v>
      </c>
      <c r="D19" s="87">
        <v>93254</v>
      </c>
      <c r="E19" s="87">
        <v>2729860.4335038499</v>
      </c>
      <c r="F19" s="87">
        <v>13378.069915879983</v>
      </c>
      <c r="G19" s="106">
        <v>3.4160720766338213</v>
      </c>
    </row>
    <row r="20" spans="1:10" s="5" customFormat="1" ht="20.100000000000001" customHeight="1" x14ac:dyDescent="0.2">
      <c r="A20" s="29" t="s">
        <v>13</v>
      </c>
      <c r="B20" s="87">
        <v>227328.91282965575</v>
      </c>
      <c r="C20" s="93">
        <v>2.704801495992748</v>
      </c>
      <c r="D20" s="87">
        <v>99839</v>
      </c>
      <c r="E20" s="87">
        <v>2747575.8768679602</v>
      </c>
      <c r="F20" s="87">
        <v>17715.44336411031</v>
      </c>
      <c r="G20" s="106">
        <v>3.6337122057502307</v>
      </c>
    </row>
    <row r="21" spans="1:10" s="5" customFormat="1" ht="20.100000000000001" customHeight="1" x14ac:dyDescent="0.2">
      <c r="A21" s="29" t="s">
        <v>14</v>
      </c>
      <c r="B21" s="87">
        <v>235368.04053323049</v>
      </c>
      <c r="C21" s="93">
        <v>3.5363419476688751</v>
      </c>
      <c r="D21" s="87">
        <v>105071.09138170272</v>
      </c>
      <c r="E21" s="87">
        <v>2762478.7737817499</v>
      </c>
      <c r="F21" s="87">
        <v>14902.896913789678</v>
      </c>
      <c r="G21" s="106">
        <v>3.8035076460646815</v>
      </c>
    </row>
    <row r="22" spans="1:10" s="5" customFormat="1" ht="20.100000000000001" customHeight="1" x14ac:dyDescent="0.2">
      <c r="A22" s="29" t="s">
        <v>15</v>
      </c>
      <c r="B22" s="87">
        <v>240563.8450473478</v>
      </c>
      <c r="C22" s="93">
        <v>2.2075233758781065</v>
      </c>
      <c r="D22" s="87">
        <v>108147.09597108322</v>
      </c>
      <c r="E22" s="87">
        <v>2777966.7752771499</v>
      </c>
      <c r="F22" s="87">
        <v>15488.001495399978</v>
      </c>
      <c r="G22" s="106">
        <v>3.8930305766631674</v>
      </c>
    </row>
    <row r="23" spans="1:10" s="5" customFormat="1" ht="20.100000000000001" customHeight="1" x14ac:dyDescent="0.2">
      <c r="A23" s="29" t="s">
        <v>16</v>
      </c>
      <c r="B23" s="87">
        <v>245956.74713227642</v>
      </c>
      <c r="C23" s="93">
        <v>2.2417758096056284</v>
      </c>
      <c r="D23" s="87">
        <v>108482.71954794193</v>
      </c>
      <c r="E23" s="87">
        <v>2793621.5349446302</v>
      </c>
      <c r="F23" s="87">
        <v>15654.759667480364</v>
      </c>
      <c r="G23" s="106">
        <v>3.8832289267161619</v>
      </c>
    </row>
    <row r="24" spans="1:10" s="5" customFormat="1" ht="20.100000000000001" customHeight="1" x14ac:dyDescent="0.2">
      <c r="A24" s="29" t="s">
        <v>17</v>
      </c>
      <c r="B24" s="87">
        <v>251623.64523803399</v>
      </c>
      <c r="C24" s="93">
        <v>2.3040222200978677</v>
      </c>
      <c r="D24" s="87">
        <v>108754.18326930331</v>
      </c>
      <c r="E24" s="87">
        <v>2809297.1885410398</v>
      </c>
      <c r="F24" s="87">
        <v>15675.653596409597</v>
      </c>
      <c r="G24" s="106">
        <v>3.8712238674108708</v>
      </c>
    </row>
    <row r="25" spans="1:10" s="5" customFormat="1" ht="20.100000000000001" customHeight="1" x14ac:dyDescent="0.2">
      <c r="A25" s="29" t="s">
        <v>18</v>
      </c>
      <c r="B25" s="87">
        <v>257380.46657847476</v>
      </c>
      <c r="C25" s="93">
        <v>2.2878697806777426</v>
      </c>
      <c r="D25" s="87">
        <v>109015.7571403258</v>
      </c>
      <c r="E25" s="87">
        <v>2824978.6400800799</v>
      </c>
      <c r="F25" s="87">
        <v>15681.451539040077</v>
      </c>
      <c r="G25" s="106">
        <v>3.8589940325083489</v>
      </c>
    </row>
    <row r="26" spans="1:10" s="5" customFormat="1" ht="20.100000000000001" customHeight="1" x14ac:dyDescent="0.2">
      <c r="A26" s="29" t="s">
        <v>19</v>
      </c>
      <c r="B26" s="87">
        <v>263269.8022366669</v>
      </c>
      <c r="C26" s="93">
        <v>2.2881828355053146</v>
      </c>
      <c r="D26" s="87">
        <v>109259.82736287893</v>
      </c>
      <c r="E26" s="87">
        <v>2840654.8149152901</v>
      </c>
      <c r="F26" s="87">
        <v>15676.1748352102</v>
      </c>
      <c r="G26" s="106">
        <v>3.8462901859526748</v>
      </c>
      <c r="J26" s="109"/>
    </row>
    <row r="27" spans="1:10" s="5" customFormat="1" ht="20.100000000000001" customHeight="1" x14ac:dyDescent="0.2">
      <c r="A27" s="29" t="s">
        <v>32</v>
      </c>
      <c r="B27" s="87"/>
      <c r="C27" s="87"/>
      <c r="D27" s="87"/>
      <c r="E27" s="87"/>
      <c r="F27" s="87"/>
      <c r="G27" s="88"/>
    </row>
    <row r="28" spans="1:10" s="5" customFormat="1" ht="20.100000000000001" customHeight="1" x14ac:dyDescent="0.2">
      <c r="A28" s="29" t="s">
        <v>33</v>
      </c>
      <c r="B28" s="87"/>
      <c r="C28" s="87"/>
      <c r="D28" s="87"/>
      <c r="E28" s="87"/>
      <c r="F28" s="87"/>
      <c r="G28" s="88"/>
    </row>
    <row r="29" spans="1:10" s="5" customFormat="1" ht="20.100000000000001" customHeight="1" x14ac:dyDescent="0.2">
      <c r="A29" s="2" t="s">
        <v>348</v>
      </c>
      <c r="B29" s="87"/>
      <c r="C29" s="87"/>
      <c r="D29" s="87"/>
      <c r="E29" s="87"/>
      <c r="F29" s="87"/>
      <c r="G29" s="88"/>
    </row>
    <row r="30" spans="1:10" s="5" customFormat="1" ht="20.100000000000001" customHeight="1" x14ac:dyDescent="0.2">
      <c r="A30" s="2" t="s">
        <v>347</v>
      </c>
      <c r="B30" s="87"/>
      <c r="C30" s="87"/>
      <c r="D30" s="87"/>
      <c r="E30" s="87"/>
      <c r="F30" s="87"/>
      <c r="G30" s="88"/>
    </row>
    <row r="31" spans="1:10" s="5" customFormat="1" ht="20.100000000000001" customHeight="1" x14ac:dyDescent="0.2">
      <c r="A31" s="29" t="s">
        <v>254</v>
      </c>
      <c r="B31" s="87"/>
      <c r="C31" s="87"/>
      <c r="D31" s="87"/>
      <c r="E31" s="87"/>
      <c r="F31" s="87"/>
      <c r="G31" s="88"/>
    </row>
    <row r="32" spans="1:10" s="5" customFormat="1" ht="20.100000000000001" customHeight="1" x14ac:dyDescent="0.2">
      <c r="A32" s="29" t="s">
        <v>350</v>
      </c>
      <c r="B32" s="87"/>
      <c r="C32" s="87"/>
      <c r="D32" s="87"/>
      <c r="E32" s="87"/>
      <c r="F32" s="87"/>
      <c r="G32" s="88"/>
    </row>
    <row r="33" spans="1:7" s="5" customFormat="1" ht="20.100000000000001" customHeight="1" x14ac:dyDescent="0.2">
      <c r="A33" s="29" t="s">
        <v>351</v>
      </c>
      <c r="B33" s="87"/>
      <c r="C33" s="87"/>
      <c r="D33" s="87"/>
      <c r="E33" s="87"/>
      <c r="F33" s="87"/>
      <c r="G33" s="88"/>
    </row>
    <row r="34" spans="1:7" s="5" customFormat="1" ht="20.100000000000001" customHeight="1" x14ac:dyDescent="0.2">
      <c r="A34" s="72" t="s">
        <v>9</v>
      </c>
      <c r="B34" s="72"/>
      <c r="C34" s="81"/>
      <c r="D34" s="81"/>
      <c r="E34" s="81"/>
      <c r="F34" s="82"/>
    </row>
    <row r="35" spans="1:7" s="5" customFormat="1" ht="20.100000000000001" customHeight="1" x14ac:dyDescent="0.2">
      <c r="C35" s="92"/>
      <c r="D35" s="92"/>
    </row>
    <row r="36" spans="1:7" s="5" customFormat="1" ht="20.100000000000001" customHeight="1" x14ac:dyDescent="0.2">
      <c r="G36" s="91"/>
    </row>
    <row r="37" spans="1:7" s="5" customFormat="1" ht="20.100000000000001" customHeight="1" x14ac:dyDescent="0.2">
      <c r="G37" s="81"/>
    </row>
    <row r="39" spans="1:7" ht="20.100000000000001" customHeight="1" x14ac:dyDescent="0.2">
      <c r="A39" s="19"/>
      <c r="B39" s="19"/>
    </row>
    <row r="40" spans="1:7" ht="20.100000000000001" customHeight="1" x14ac:dyDescent="0.2">
      <c r="A40" s="20"/>
      <c r="B40" s="20"/>
      <c r="C40" s="20"/>
      <c r="D40" s="20"/>
      <c r="E40" s="20"/>
    </row>
  </sheetData>
  <hyperlinks>
    <hyperlink ref="A34" location="'Table of Contents'!A1" display="Return to Contents" xr:uid="{10D5AC40-6A7D-4A8A-BE5B-3F3B2FE49AC9}"/>
    <hyperlink ref="A29" r:id="rId1" xr:uid="{5D31F989-EF39-4053-ABD7-5FAFB9BFB4FF}"/>
    <hyperlink ref="A30" r:id="rId2" xr:uid="{A2AD5574-B394-4D41-A005-38A0E7657196}"/>
  </hyperlinks>
  <pageMargins left="0.7" right="0.7" top="0.75" bottom="0.75" header="0.3" footer="0.3"/>
  <pageSetup paperSize="9" orientation="portrait" r:id="rId3"/>
  <tableParts count="1">
    <tablePart r:id="rId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3903-4703-4D6C-B254-AED43DDEDACD}">
  <dimension ref="A1:J20"/>
  <sheetViews>
    <sheetView showGridLines="0" workbookViewId="0"/>
  </sheetViews>
  <sheetFormatPr defaultColWidth="8.44140625" defaultRowHeight="20.100000000000001" customHeight="1" x14ac:dyDescent="0.2"/>
  <cols>
    <col min="1" max="2" width="18.33203125" style="4" customWidth="1"/>
    <col min="3" max="10" width="8.6640625" style="4" customWidth="1"/>
    <col min="11" max="16384" width="8.44140625" style="4"/>
  </cols>
  <sheetData>
    <row r="1" spans="1:10" ht="20.100000000000001" customHeight="1" x14ac:dyDescent="0.2">
      <c r="A1" s="3" t="s">
        <v>407</v>
      </c>
      <c r="B1" s="3"/>
      <c r="C1" s="3"/>
      <c r="D1" s="14"/>
      <c r="E1" s="14"/>
      <c r="F1" s="14"/>
      <c r="G1" s="14"/>
      <c r="H1" s="14"/>
      <c r="I1" s="14"/>
    </row>
    <row r="2" spans="1:10" s="5" customFormat="1" ht="20.100000000000001" customHeight="1" x14ac:dyDescent="0.2">
      <c r="A2" s="29" t="s">
        <v>109</v>
      </c>
      <c r="B2" s="29"/>
      <c r="C2" s="29"/>
      <c r="D2" s="78"/>
      <c r="E2" s="78"/>
      <c r="F2" s="78"/>
      <c r="G2" s="78"/>
      <c r="H2" s="78"/>
      <c r="I2" s="78"/>
    </row>
    <row r="3" spans="1:10" s="5" customFormat="1" ht="31.9" customHeight="1" x14ac:dyDescent="0.2">
      <c r="A3" s="115" t="s">
        <v>41</v>
      </c>
      <c r="B3" s="115" t="s">
        <v>359</v>
      </c>
      <c r="C3" s="162" t="s">
        <v>324</v>
      </c>
      <c r="D3" s="163" t="s">
        <v>14</v>
      </c>
      <c r="E3" s="163" t="s">
        <v>15</v>
      </c>
      <c r="F3" s="163" t="s">
        <v>16</v>
      </c>
      <c r="G3" s="163" t="s">
        <v>17</v>
      </c>
      <c r="H3" s="163" t="s">
        <v>18</v>
      </c>
      <c r="I3" s="163" t="s">
        <v>19</v>
      </c>
    </row>
    <row r="4" spans="1:10" s="5" customFormat="1" ht="20.100000000000001" customHeight="1" x14ac:dyDescent="0.2">
      <c r="A4" s="164" t="s">
        <v>219</v>
      </c>
      <c r="B4" s="115" t="s">
        <v>268</v>
      </c>
      <c r="C4" s="165">
        <v>2.704801495992748</v>
      </c>
      <c r="D4" s="165">
        <v>2.5216885188729776</v>
      </c>
      <c r="E4" s="165">
        <v>2.2075233758781065</v>
      </c>
      <c r="F4" s="165">
        <v>2.2417758096056284</v>
      </c>
      <c r="G4" s="165">
        <v>2.3040222200978677</v>
      </c>
      <c r="H4" s="165">
        <v>2.2878697806777426</v>
      </c>
      <c r="I4" s="165">
        <v>2.5171910101408512</v>
      </c>
    </row>
    <row r="5" spans="1:10" s="5" customFormat="1" ht="20.100000000000001" customHeight="1" x14ac:dyDescent="0.2">
      <c r="A5" s="166" t="s">
        <v>219</v>
      </c>
      <c r="B5" s="166" t="s">
        <v>269</v>
      </c>
      <c r="C5" s="167">
        <v>2.3096446700507478</v>
      </c>
      <c r="D5" s="167">
        <v>2.0569657817363529</v>
      </c>
      <c r="E5" s="167">
        <v>2.6604583828456541</v>
      </c>
      <c r="F5" s="167">
        <v>3.0139643244794456</v>
      </c>
      <c r="G5" s="167">
        <v>3.1194869862683161</v>
      </c>
      <c r="H5" s="167">
        <v>2.982259420618516</v>
      </c>
      <c r="I5" s="167">
        <v>2.8238774855317894</v>
      </c>
    </row>
    <row r="6" spans="1:10" s="5" customFormat="1" ht="20.100000000000001" customHeight="1" x14ac:dyDescent="0.2">
      <c r="A6" s="115" t="s">
        <v>220</v>
      </c>
      <c r="B6" s="115" t="s">
        <v>268</v>
      </c>
      <c r="C6" s="168">
        <v>7.061359298260661</v>
      </c>
      <c r="D6" s="168">
        <v>2.9140136554837825</v>
      </c>
      <c r="E6" s="168">
        <v>2.9275460537532494</v>
      </c>
      <c r="F6" s="168">
        <v>0.31033988832067649</v>
      </c>
      <c r="G6" s="168">
        <v>0.2502368326426474</v>
      </c>
      <c r="H6" s="168">
        <v>0.24051844550638801</v>
      </c>
      <c r="I6" s="168">
        <v>0.22388527030909877</v>
      </c>
    </row>
    <row r="7" spans="1:10" s="5" customFormat="1" ht="20.100000000000001" customHeight="1" x14ac:dyDescent="0.2">
      <c r="A7" s="164" t="s">
        <v>220</v>
      </c>
      <c r="B7" s="166" t="s">
        <v>269</v>
      </c>
      <c r="C7" s="169">
        <v>12.858334117020377</v>
      </c>
      <c r="D7" s="169">
        <v>1.5311681104720476</v>
      </c>
      <c r="E7" s="169">
        <v>3.6327587620879287</v>
      </c>
      <c r="F7" s="169">
        <v>3.3707934342782853</v>
      </c>
      <c r="G7" s="169">
        <v>2.9080015323710739</v>
      </c>
      <c r="H7" s="169">
        <v>2.803741021330719</v>
      </c>
      <c r="I7" s="169">
        <v>1.4796262500256896</v>
      </c>
    </row>
    <row r="8" spans="1:10" s="5" customFormat="1" ht="20.100000000000001" customHeight="1" x14ac:dyDescent="0.2">
      <c r="A8" s="29" t="s">
        <v>32</v>
      </c>
      <c r="B8" s="29"/>
      <c r="C8" s="29"/>
      <c r="D8" s="91"/>
      <c r="E8" s="91"/>
      <c r="F8" s="91"/>
      <c r="G8" s="91"/>
      <c r="H8" s="91"/>
      <c r="I8" s="91"/>
    </row>
    <row r="9" spans="1:10" s="5" customFormat="1" ht="20.100000000000001" customHeight="1" x14ac:dyDescent="0.2">
      <c r="A9" s="29" t="s">
        <v>33</v>
      </c>
      <c r="B9" s="29"/>
      <c r="C9" s="29"/>
      <c r="D9" s="91"/>
      <c r="E9" s="91"/>
      <c r="F9" s="91"/>
      <c r="G9" s="91"/>
      <c r="H9" s="91"/>
      <c r="I9" s="91"/>
    </row>
    <row r="10" spans="1:10" s="5" customFormat="1" ht="20.100000000000001" customHeight="1" x14ac:dyDescent="0.2">
      <c r="A10" s="2" t="s">
        <v>327</v>
      </c>
      <c r="B10" s="2"/>
      <c r="C10" s="29"/>
      <c r="D10" s="91"/>
      <c r="E10" s="91"/>
      <c r="F10" s="91"/>
      <c r="G10" s="91"/>
      <c r="H10" s="91"/>
      <c r="I10" s="91"/>
    </row>
    <row r="11" spans="1:10" s="5" customFormat="1" ht="20.100000000000001" customHeight="1" x14ac:dyDescent="0.2">
      <c r="A11" s="72" t="s">
        <v>328</v>
      </c>
      <c r="B11" s="72"/>
      <c r="C11" s="29"/>
      <c r="D11" s="91"/>
      <c r="E11" s="91"/>
      <c r="F11" s="91"/>
      <c r="G11" s="91"/>
      <c r="H11" s="91"/>
      <c r="I11" s="91"/>
    </row>
    <row r="12" spans="1:10" s="5" customFormat="1" ht="20.100000000000001" customHeight="1" x14ac:dyDescent="0.2">
      <c r="A12" s="29" t="s">
        <v>270</v>
      </c>
      <c r="B12" s="29"/>
      <c r="C12" s="29"/>
      <c r="D12" s="91"/>
      <c r="E12" s="91"/>
      <c r="F12" s="91"/>
      <c r="G12" s="91"/>
      <c r="H12" s="91"/>
      <c r="I12" s="91"/>
    </row>
    <row r="13" spans="1:10" s="5" customFormat="1" ht="20.100000000000001" customHeight="1" x14ac:dyDescent="0.2">
      <c r="A13" s="29" t="s">
        <v>271</v>
      </c>
      <c r="B13" s="29"/>
      <c r="C13" s="29"/>
      <c r="D13" s="91"/>
      <c r="E13" s="91"/>
      <c r="F13" s="91"/>
      <c r="G13" s="91"/>
      <c r="H13" s="91"/>
      <c r="I13" s="91"/>
    </row>
    <row r="14" spans="1:10" s="5" customFormat="1" ht="20.100000000000001" customHeight="1" x14ac:dyDescent="0.2">
      <c r="A14" s="72" t="s">
        <v>9</v>
      </c>
      <c r="B14" s="72"/>
      <c r="C14" s="72"/>
      <c r="D14" s="81"/>
      <c r="E14" s="81"/>
      <c r="F14" s="81"/>
      <c r="G14" s="81"/>
      <c r="H14" s="81"/>
      <c r="I14" s="82"/>
    </row>
    <row r="15" spans="1:10" s="5" customFormat="1" ht="20.100000000000001" customHeight="1" x14ac:dyDescent="0.2">
      <c r="D15" s="92"/>
      <c r="E15" s="92"/>
    </row>
    <row r="16" spans="1:10" s="5" customFormat="1" ht="20.100000000000001" customHeight="1" x14ac:dyDescent="0.2">
      <c r="J16" s="91"/>
    </row>
    <row r="17" spans="1:10" s="5" customFormat="1" ht="20.100000000000001" customHeight="1" x14ac:dyDescent="0.2">
      <c r="J17" s="81"/>
    </row>
    <row r="18" spans="1:10" s="5" customFormat="1" ht="20.100000000000001" customHeight="1" x14ac:dyDescent="0.2"/>
    <row r="19" spans="1:10" ht="20.100000000000001" customHeight="1" x14ac:dyDescent="0.2">
      <c r="A19" s="19"/>
      <c r="B19" s="19"/>
      <c r="C19" s="19"/>
    </row>
    <row r="20" spans="1:10" ht="20.100000000000001" customHeight="1" x14ac:dyDescent="0.2">
      <c r="A20" s="20"/>
      <c r="B20" s="20"/>
      <c r="C20" s="20"/>
      <c r="D20" s="20"/>
      <c r="E20" s="20"/>
      <c r="F20" s="20"/>
      <c r="G20" s="20"/>
      <c r="H20" s="20"/>
    </row>
  </sheetData>
  <phoneticPr fontId="9" type="noConversion"/>
  <hyperlinks>
    <hyperlink ref="A14" location="'Table of Contents'!A1" display="Return to Contents" xr:uid="{C49DBEB6-DBD6-41A0-96B7-EBC77AF0FCE1}"/>
    <hyperlink ref="A11" r:id="rId1" display="Registers of Scotland (2025) House price statistics: February 2025." xr:uid="{1B1E6E0D-0995-4437-8DB5-FCBB5150EC23}"/>
    <hyperlink ref="A10" r:id="rId2" xr:uid="{6445510C-1E54-4BDB-A41E-8EA2ED0032AF}"/>
  </hyperlinks>
  <pageMargins left="0.7" right="0.7" top="0.75" bottom="0.75" header="0.3" footer="0.3"/>
  <pageSetup paperSize="9" orientation="portrait" r:id="rId3"/>
  <tableParts count="1">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9F55-F3E4-4F06-AF49-1B6DAD4F9837}">
  <dimension ref="A1:I18"/>
  <sheetViews>
    <sheetView showGridLines="0" workbookViewId="0"/>
  </sheetViews>
  <sheetFormatPr defaultColWidth="8.44140625" defaultRowHeight="20.100000000000001" customHeight="1" x14ac:dyDescent="0.2"/>
  <cols>
    <col min="1" max="1" width="18.33203125" style="4" customWidth="1"/>
    <col min="2" max="9" width="8.6640625" style="4" customWidth="1"/>
    <col min="10" max="10" width="8.44140625" style="4"/>
    <col min="11" max="11" width="8.44140625" style="4" bestFit="1" customWidth="1"/>
    <col min="12" max="16384" width="8.44140625" style="4"/>
  </cols>
  <sheetData>
    <row r="1" spans="1:9" ht="20.100000000000001" customHeight="1" x14ac:dyDescent="0.2">
      <c r="A1" s="3" t="s">
        <v>408</v>
      </c>
      <c r="B1" s="3"/>
      <c r="C1" s="14"/>
      <c r="D1" s="14"/>
      <c r="E1" s="14"/>
      <c r="F1" s="14"/>
      <c r="G1" s="14"/>
      <c r="H1" s="14"/>
    </row>
    <row r="2" spans="1:9" s="5" customFormat="1" ht="20.100000000000001" customHeight="1" x14ac:dyDescent="0.2">
      <c r="A2" s="29" t="s">
        <v>137</v>
      </c>
      <c r="B2" s="29"/>
      <c r="C2" s="78"/>
      <c r="D2" s="78"/>
      <c r="E2" s="78"/>
      <c r="F2" s="78"/>
      <c r="G2" s="78"/>
      <c r="H2" s="78"/>
    </row>
    <row r="3" spans="1:9" s="5" customFormat="1" ht="31.9" customHeight="1" x14ac:dyDescent="0.2">
      <c r="A3" s="75" t="s">
        <v>86</v>
      </c>
      <c r="B3" s="35" t="s">
        <v>324</v>
      </c>
      <c r="C3" s="40" t="s">
        <v>14</v>
      </c>
      <c r="D3" s="40" t="s">
        <v>15</v>
      </c>
      <c r="E3" s="40" t="s">
        <v>16</v>
      </c>
      <c r="F3" s="40" t="s">
        <v>17</v>
      </c>
      <c r="G3" s="40" t="s">
        <v>18</v>
      </c>
      <c r="H3" s="40" t="s">
        <v>19</v>
      </c>
    </row>
    <row r="4" spans="1:9" s="5" customFormat="1" ht="20.100000000000001" customHeight="1" x14ac:dyDescent="0.2">
      <c r="A4" t="s">
        <v>268</v>
      </c>
      <c r="B4" s="44">
        <v>899.16199999999992</v>
      </c>
      <c r="C4" s="44">
        <v>1013.7158702545087</v>
      </c>
      <c r="D4" s="44">
        <v>1049.4021939145205</v>
      </c>
      <c r="E4" s="44">
        <v>1090.3002513488586</v>
      </c>
      <c r="F4" s="44">
        <v>1141.2660778902496</v>
      </c>
      <c r="G4" s="44">
        <v>1194.9868900149322</v>
      </c>
      <c r="H4" s="44">
        <v>1251.0285227235847</v>
      </c>
    </row>
    <row r="5" spans="1:9" s="5" customFormat="1" ht="20.100000000000001" customHeight="1" x14ac:dyDescent="0.2">
      <c r="A5" t="s">
        <v>269</v>
      </c>
      <c r="B5" s="100">
        <v>899.16300000000001</v>
      </c>
      <c r="C5" s="137">
        <v>1017.9268851475775</v>
      </c>
      <c r="D5" s="137">
        <v>1048.5916579515906</v>
      </c>
      <c r="E5" s="137">
        <v>1126.3531401314267</v>
      </c>
      <c r="F5" s="137">
        <v>1207.4771758107113</v>
      </c>
      <c r="G5" s="100">
        <v>1291.3710304037461</v>
      </c>
      <c r="H5" s="138">
        <v>1363.9232350791967</v>
      </c>
    </row>
    <row r="6" spans="1:9" s="5" customFormat="1" ht="20.100000000000001" customHeight="1" x14ac:dyDescent="0.2">
      <c r="A6" s="29" t="s">
        <v>32</v>
      </c>
      <c r="B6" s="29"/>
      <c r="C6" s="91"/>
      <c r="D6" s="91"/>
      <c r="E6" s="91"/>
      <c r="F6" s="91"/>
      <c r="G6" s="91"/>
      <c r="H6" s="91"/>
    </row>
    <row r="7" spans="1:9" s="5" customFormat="1" ht="20.100000000000001" customHeight="1" x14ac:dyDescent="0.2">
      <c r="A7" s="29" t="s">
        <v>33</v>
      </c>
      <c r="B7" s="29"/>
      <c r="C7" s="91"/>
      <c r="D7" s="91"/>
      <c r="E7" s="91"/>
      <c r="F7" s="91"/>
      <c r="G7" s="91"/>
      <c r="H7" s="91"/>
    </row>
    <row r="8" spans="1:9" s="5" customFormat="1" ht="20.100000000000001" customHeight="1" x14ac:dyDescent="0.2">
      <c r="A8" s="2" t="s">
        <v>327</v>
      </c>
      <c r="B8" s="29"/>
      <c r="C8" s="91"/>
      <c r="D8" s="91"/>
      <c r="E8" s="91"/>
      <c r="F8" s="91"/>
      <c r="G8" s="91"/>
      <c r="H8" s="91"/>
    </row>
    <row r="9" spans="1:9" s="5" customFormat="1" ht="20.100000000000001" customHeight="1" x14ac:dyDescent="0.2">
      <c r="A9" s="2" t="s">
        <v>325</v>
      </c>
      <c r="B9" s="29"/>
      <c r="C9" s="91"/>
      <c r="D9" s="91"/>
      <c r="E9" s="91"/>
      <c r="F9" s="91"/>
      <c r="G9" s="91"/>
      <c r="H9" s="91"/>
    </row>
    <row r="10" spans="1:9" s="5" customFormat="1" ht="20.100000000000001" customHeight="1" x14ac:dyDescent="0.2">
      <c r="A10" s="29" t="s">
        <v>270</v>
      </c>
      <c r="B10" s="29"/>
      <c r="C10" s="91"/>
      <c r="D10" s="91"/>
      <c r="E10" s="91"/>
      <c r="F10" s="91"/>
      <c r="G10" s="91"/>
      <c r="H10" s="91"/>
    </row>
    <row r="11" spans="1:9" s="5" customFormat="1" ht="20.100000000000001" customHeight="1" x14ac:dyDescent="0.2">
      <c r="A11" s="29" t="s">
        <v>217</v>
      </c>
      <c r="B11" s="29"/>
      <c r="C11" s="91"/>
      <c r="D11" s="91"/>
      <c r="E11" s="91"/>
      <c r="F11" s="91"/>
      <c r="G11" s="91"/>
      <c r="H11" s="91"/>
    </row>
    <row r="12" spans="1:9" s="5" customFormat="1" ht="20.100000000000001" customHeight="1" x14ac:dyDescent="0.2">
      <c r="A12" s="72" t="s">
        <v>9</v>
      </c>
      <c r="B12" s="72"/>
      <c r="C12" s="81"/>
      <c r="D12" s="81"/>
      <c r="E12" s="81"/>
      <c r="F12" s="81"/>
      <c r="G12" s="81"/>
      <c r="H12" s="82"/>
    </row>
    <row r="13" spans="1:9" s="5" customFormat="1" ht="20.100000000000001" customHeight="1" x14ac:dyDescent="0.2">
      <c r="C13" s="92"/>
      <c r="D13" s="92"/>
    </row>
    <row r="14" spans="1:9" s="5" customFormat="1" ht="20.100000000000001" customHeight="1" x14ac:dyDescent="0.2">
      <c r="I14" s="91"/>
    </row>
    <row r="15" spans="1:9" s="5" customFormat="1" ht="20.100000000000001" customHeight="1" x14ac:dyDescent="0.2">
      <c r="I15" s="81"/>
    </row>
    <row r="17" spans="1:7" ht="20.100000000000001" customHeight="1" x14ac:dyDescent="0.2">
      <c r="A17" s="19"/>
      <c r="B17" s="19"/>
    </row>
    <row r="18" spans="1:7" ht="20.100000000000001" customHeight="1" x14ac:dyDescent="0.2">
      <c r="A18" s="20"/>
      <c r="B18" s="20"/>
      <c r="C18" s="20"/>
      <c r="D18" s="20"/>
      <c r="E18" s="20"/>
      <c r="F18" s="20"/>
      <c r="G18" s="20"/>
    </row>
  </sheetData>
  <hyperlinks>
    <hyperlink ref="A12" location="'Table of Contents'!A1" display="Return to Contents" xr:uid="{86C2236D-4065-4A3F-A5A4-FFFC519018DC}"/>
    <hyperlink ref="A8" r:id="rId1" xr:uid="{A74B6428-C0BD-47D4-AEFF-88E205D45492}"/>
    <hyperlink ref="A9" r:id="rId2" xr:uid="{132319B7-343C-4E8E-9DE4-44A06072195D}"/>
  </hyperlinks>
  <pageMargins left="0.7" right="0.7" top="0.75" bottom="0.75" header="0.3" footer="0.3"/>
  <pageSetup paperSize="9" orientation="portrait" r:id="rId3"/>
  <tableParts count="1">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5BA19-9E62-4874-9A8F-087690CDB9F6}">
  <dimension ref="A1:AI25"/>
  <sheetViews>
    <sheetView showGridLines="0" workbookViewId="0"/>
  </sheetViews>
  <sheetFormatPr defaultColWidth="8.6640625" defaultRowHeight="20.100000000000001" customHeight="1" x14ac:dyDescent="0.2"/>
  <cols>
    <col min="1" max="1" width="38.44140625" customWidth="1"/>
    <col min="2" max="10" width="8.6640625" customWidth="1"/>
    <col min="19" max="19" width="8.6640625" bestFit="1" customWidth="1"/>
    <col min="24" max="24" width="14.21875" customWidth="1"/>
    <col min="25" max="27" width="11.5546875" customWidth="1"/>
    <col min="28" max="28" width="15.5546875" customWidth="1"/>
    <col min="29" max="34" width="12.5546875" customWidth="1"/>
    <col min="35" max="35" width="17.5546875" customWidth="1"/>
  </cols>
  <sheetData>
    <row r="1" spans="1:35" s="4" customFormat="1" ht="20.100000000000001" customHeight="1" x14ac:dyDescent="0.2">
      <c r="A1" s="3" t="s">
        <v>409</v>
      </c>
      <c r="J1"/>
    </row>
    <row r="2" spans="1:35" s="4" customFormat="1" ht="20.100000000000001" customHeight="1" x14ac:dyDescent="0.2">
      <c r="A2" s="145" t="s">
        <v>344</v>
      </c>
      <c r="J2"/>
    </row>
    <row r="3" spans="1:35" s="4" customFormat="1" ht="20.100000000000001" customHeight="1" x14ac:dyDescent="0.2">
      <c r="A3" t="s">
        <v>437</v>
      </c>
      <c r="J3"/>
    </row>
    <row r="4" spans="1:35" s="4" customFormat="1" ht="20.100000000000001" customHeight="1" x14ac:dyDescent="0.2">
      <c r="A4" t="s">
        <v>343</v>
      </c>
      <c r="J4"/>
    </row>
    <row r="5" spans="1:35" s="22" customFormat="1" ht="20.100000000000001" customHeight="1" x14ac:dyDescent="0.2">
      <c r="A5" s="21"/>
      <c r="B5" s="21"/>
      <c r="C5" s="21"/>
      <c r="D5" s="21"/>
      <c r="E5" s="21"/>
      <c r="F5" s="21"/>
      <c r="G5" s="21"/>
      <c r="H5" s="21"/>
      <c r="I5" s="21"/>
      <c r="J5" s="21"/>
      <c r="K5" s="8"/>
      <c r="L5" s="8"/>
      <c r="M5" s="8"/>
      <c r="N5" s="8"/>
      <c r="O5" s="8"/>
      <c r="P5" s="8"/>
      <c r="Q5" s="8"/>
      <c r="R5" s="8"/>
      <c r="S5" s="8"/>
      <c r="T5" s="8"/>
      <c r="U5" s="8"/>
      <c r="V5" s="8"/>
      <c r="W5" s="8"/>
      <c r="X5" s="8"/>
      <c r="Y5" s="8"/>
      <c r="Z5" s="8"/>
      <c r="AA5" s="8"/>
      <c r="AB5" s="8"/>
      <c r="AC5" s="8"/>
      <c r="AD5" s="8"/>
      <c r="AE5" s="8"/>
      <c r="AF5" s="8"/>
      <c r="AG5" s="8"/>
      <c r="AH5" s="8"/>
      <c r="AI5" s="8"/>
    </row>
    <row r="6" spans="1:35" s="22" customFormat="1" ht="20.100000000000001" customHeight="1" x14ac:dyDescent="0.2">
      <c r="A6" s="21"/>
      <c r="B6" s="21"/>
      <c r="C6" s="21"/>
      <c r="D6" s="21"/>
      <c r="E6" s="21"/>
      <c r="F6" s="21"/>
      <c r="G6" s="21"/>
      <c r="H6" s="21"/>
      <c r="I6" s="21"/>
      <c r="J6" s="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row>
    <row r="7" spans="1:35" s="22" customFormat="1" ht="20.100000000000001" customHeight="1" x14ac:dyDescent="0.2">
      <c r="A7" s="21"/>
      <c r="B7" s="21"/>
      <c r="C7" s="21"/>
      <c r="D7" s="21"/>
      <c r="E7" s="21"/>
      <c r="F7" s="21"/>
      <c r="G7" s="21"/>
      <c r="H7" s="21"/>
      <c r="I7" s="21"/>
      <c r="J7" s="21"/>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row>
    <row r="8" spans="1:35" s="22" customFormat="1" ht="20.100000000000001" customHeight="1" x14ac:dyDescent="0.2">
      <c r="A8" s="21"/>
      <c r="B8" s="21"/>
      <c r="C8" s="21"/>
      <c r="D8" s="21"/>
      <c r="E8" s="21"/>
      <c r="F8" s="21"/>
      <c r="G8" s="21"/>
      <c r="H8" s="21"/>
      <c r="I8" s="21"/>
      <c r="J8" s="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row>
    <row r="9" spans="1:35" s="22" customFormat="1" ht="20.100000000000001" customHeight="1" x14ac:dyDescent="0.2">
      <c r="A9" s="21"/>
      <c r="B9" s="21"/>
      <c r="C9" s="21"/>
      <c r="D9" s="21"/>
      <c r="E9" s="21"/>
      <c r="F9" s="21"/>
      <c r="G9" s="21"/>
      <c r="H9" s="21"/>
      <c r="I9" s="21"/>
      <c r="J9" s="21"/>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row>
    <row r="10" spans="1:35" s="22" customFormat="1" ht="20.100000000000001" customHeight="1" x14ac:dyDescent="0.2">
      <c r="A10" s="21"/>
      <c r="B10" s="21"/>
      <c r="C10" s="21"/>
      <c r="D10" s="21"/>
      <c r="E10" s="21"/>
      <c r="F10" s="21"/>
      <c r="G10" s="21"/>
      <c r="H10" s="21"/>
      <c r="I10" s="21"/>
      <c r="J10" s="21"/>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row>
    <row r="11" spans="1:35" s="22" customFormat="1" ht="20.100000000000001" customHeight="1" x14ac:dyDescent="0.2">
      <c r="A11" s="21"/>
      <c r="B11" s="21"/>
      <c r="C11" s="21"/>
      <c r="D11" s="21"/>
      <c r="E11" s="21"/>
      <c r="F11" s="21"/>
      <c r="G11" s="21"/>
      <c r="H11" s="21"/>
      <c r="I11" s="21"/>
      <c r="J11" s="21"/>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row>
    <row r="12" spans="1:35" s="22" customFormat="1" ht="20.100000000000001" customHeight="1" x14ac:dyDescent="0.2">
      <c r="A12" s="21"/>
      <c r="B12" s="21"/>
      <c r="C12" s="21"/>
      <c r="D12" s="21"/>
      <c r="E12" s="21"/>
      <c r="F12" s="21"/>
      <c r="G12" s="21"/>
      <c r="H12" s="21"/>
      <c r="I12" s="21"/>
      <c r="J12" s="21"/>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row>
    <row r="13" spans="1:35" s="22" customFormat="1" ht="20.100000000000001" customHeight="1" x14ac:dyDescent="0.2">
      <c r="A13" s="21"/>
      <c r="B13" s="21"/>
      <c r="C13" s="21"/>
      <c r="D13" s="21"/>
      <c r="E13" s="21"/>
      <c r="F13" s="21"/>
      <c r="G13" s="21"/>
      <c r="H13" s="21"/>
      <c r="I13" s="21"/>
      <c r="J13" s="21"/>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row>
    <row r="14" spans="1:35" s="22" customFormat="1" ht="20.100000000000001" customHeight="1" x14ac:dyDescent="0.2">
      <c r="A14" s="21"/>
      <c r="B14" s="21"/>
      <c r="C14" s="21"/>
      <c r="D14" s="21"/>
      <c r="E14" s="21"/>
      <c r="F14" s="21"/>
      <c r="G14" s="21"/>
      <c r="H14" s="21"/>
      <c r="I14" s="21"/>
      <c r="J14" s="21"/>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row>
    <row r="15" spans="1:35" s="22" customFormat="1" ht="20.100000000000001" customHeight="1" x14ac:dyDescent="0.2">
      <c r="A15" s="21"/>
      <c r="B15" s="21"/>
      <c r="C15" s="21"/>
      <c r="D15" s="21"/>
      <c r="E15" s="21"/>
      <c r="F15" s="21"/>
      <c r="G15" s="21"/>
      <c r="H15" s="21"/>
      <c r="I15" s="21"/>
      <c r="J15" s="21"/>
    </row>
    <row r="16" spans="1:35" s="22" customFormat="1" ht="20.100000000000001" customHeight="1" x14ac:dyDescent="0.2">
      <c r="A16" s="21"/>
      <c r="B16" s="21"/>
      <c r="C16" s="21"/>
      <c r="D16" s="21"/>
      <c r="E16" s="21"/>
      <c r="F16" s="21"/>
      <c r="G16" s="21"/>
      <c r="H16" s="21"/>
      <c r="I16" s="21"/>
      <c r="J16" s="21"/>
    </row>
    <row r="17" spans="1:13" s="22" customFormat="1" ht="20.100000000000001" customHeight="1" x14ac:dyDescent="0.2">
      <c r="A17" s="21"/>
      <c r="B17" s="21"/>
      <c r="C17" s="21"/>
      <c r="D17" s="21"/>
      <c r="E17" s="21"/>
      <c r="F17" s="21"/>
      <c r="G17" s="21"/>
      <c r="H17" s="21"/>
      <c r="I17" s="21"/>
      <c r="J17" s="21"/>
    </row>
    <row r="18" spans="1:13" s="23" customFormat="1" ht="20.100000000000001" customHeight="1" x14ac:dyDescent="0.2">
      <c r="A18" s="156" t="s">
        <v>41</v>
      </c>
      <c r="B18" s="157" t="s">
        <v>330</v>
      </c>
      <c r="C18" s="157" t="s">
        <v>331</v>
      </c>
      <c r="D18" s="157" t="s">
        <v>332</v>
      </c>
      <c r="E18" s="157" t="s">
        <v>333</v>
      </c>
      <c r="F18" s="157" t="s">
        <v>334</v>
      </c>
      <c r="G18" s="157" t="s">
        <v>335</v>
      </c>
      <c r="H18" s="157" t="s">
        <v>336</v>
      </c>
      <c r="I18" s="157" t="s">
        <v>337</v>
      </c>
      <c r="J18" s="157" t="s">
        <v>338</v>
      </c>
      <c r="K18" s="158" t="s">
        <v>339</v>
      </c>
      <c r="L18" s="158" t="s">
        <v>340</v>
      </c>
      <c r="M18" s="158" t="s">
        <v>341</v>
      </c>
    </row>
    <row r="19" spans="1:13" s="23" customFormat="1" ht="20.100000000000001" customHeight="1" x14ac:dyDescent="0.2">
      <c r="A19" s="159" t="s">
        <v>101</v>
      </c>
      <c r="B19" s="184">
        <v>11.160299792893349</v>
      </c>
      <c r="C19" s="184">
        <v>14.971227364585577</v>
      </c>
      <c r="D19" s="184">
        <v>18.033237178050044</v>
      </c>
      <c r="E19" s="184">
        <v>20.268980839845263</v>
      </c>
      <c r="F19" s="184">
        <v>22.162228079543318</v>
      </c>
      <c r="G19" s="184">
        <v>23.780594272933858</v>
      </c>
      <c r="H19" s="184">
        <v>25.060525903699997</v>
      </c>
      <c r="I19" s="184">
        <v>26.101760243515187</v>
      </c>
      <c r="J19" s="184">
        <v>26.924510705804224</v>
      </c>
      <c r="K19" s="184">
        <v>28.109455922634769</v>
      </c>
      <c r="L19" s="184">
        <v>28.844849413887662</v>
      </c>
      <c r="M19" s="184">
        <v>29.951024817588927</v>
      </c>
    </row>
    <row r="20" spans="1:13" ht="20.100000000000001" customHeight="1" x14ac:dyDescent="0.2">
      <c r="A20" s="160" t="s">
        <v>97</v>
      </c>
      <c r="B20" s="184">
        <v>11.82960340266375</v>
      </c>
      <c r="C20" s="184">
        <v>18.982391864202214</v>
      </c>
      <c r="D20" s="184">
        <v>23.093099091757267</v>
      </c>
      <c r="E20" s="184">
        <v>26.149531840295282</v>
      </c>
      <c r="F20" s="184">
        <v>28.133140908922734</v>
      </c>
      <c r="G20" s="184">
        <v>30.152715084746905</v>
      </c>
      <c r="H20" s="184">
        <v>31.432646715513044</v>
      </c>
      <c r="I20" s="184">
        <v>32.473881055328235</v>
      </c>
      <c r="J20" s="184">
        <v>33.296631517617271</v>
      </c>
      <c r="K20" s="184">
        <v>34.481576734447813</v>
      </c>
      <c r="L20" s="184">
        <v>35.216970225700713</v>
      </c>
      <c r="M20" s="184">
        <v>36.323145629401978</v>
      </c>
    </row>
    <row r="21" spans="1:13" ht="20.100000000000001" customHeight="1" x14ac:dyDescent="0.2">
      <c r="A21" s="161" t="s">
        <v>329</v>
      </c>
      <c r="B21" s="184">
        <v>12.76200980392157</v>
      </c>
      <c r="C21" s="184">
        <v>20.836185628097397</v>
      </c>
      <c r="D21" s="184">
        <v>25.498811890723662</v>
      </c>
      <c r="E21" s="184">
        <v>29.076192843104614</v>
      </c>
      <c r="F21" s="184">
        <v>31.742859509771282</v>
      </c>
      <c r="G21" s="184" t="e">
        <v>#N/A</v>
      </c>
      <c r="H21" s="184" t="e">
        <v>#N/A</v>
      </c>
      <c r="I21" s="184" t="e">
        <v>#N/A</v>
      </c>
      <c r="J21" s="184" t="e">
        <v>#N/A</v>
      </c>
      <c r="K21" s="184" t="e">
        <v>#N/A</v>
      </c>
      <c r="L21" s="184" t="e">
        <v>#N/A</v>
      </c>
      <c r="M21" s="184" t="e">
        <v>#N/A</v>
      </c>
    </row>
    <row r="22" spans="1:13" s="4" customFormat="1" ht="20.100000000000001" customHeight="1" x14ac:dyDescent="0.2">
      <c r="A22" t="s">
        <v>32</v>
      </c>
      <c r="B22" s="63"/>
      <c r="C22" s="63"/>
      <c r="D22" s="63"/>
      <c r="E22" s="63"/>
      <c r="F22" s="63"/>
      <c r="G22" s="63"/>
      <c r="H22" s="63"/>
      <c r="I22" s="63"/>
      <c r="J22" s="144"/>
    </row>
    <row r="23" spans="1:13" s="4" customFormat="1" ht="20.100000000000001" customHeight="1" x14ac:dyDescent="0.2">
      <c r="A23" t="s">
        <v>33</v>
      </c>
      <c r="B23" s="63"/>
      <c r="C23" s="63"/>
      <c r="D23" s="63"/>
      <c r="E23" s="63"/>
      <c r="F23" s="63"/>
      <c r="G23" s="63"/>
      <c r="H23" s="63"/>
      <c r="I23" s="63"/>
      <c r="J23" s="144"/>
    </row>
    <row r="24" spans="1:13" s="4" customFormat="1" ht="20.100000000000001" customHeight="1" x14ac:dyDescent="0.2">
      <c r="A24" s="2" t="s">
        <v>342</v>
      </c>
      <c r="B24" s="63"/>
      <c r="C24" s="63"/>
      <c r="D24" s="63"/>
      <c r="E24" s="63"/>
      <c r="F24" s="63"/>
      <c r="G24" s="63"/>
      <c r="H24" s="63"/>
      <c r="I24" s="63"/>
      <c r="J24" s="144"/>
    </row>
    <row r="25" spans="1:13" s="4" customFormat="1" ht="20.100000000000001" customHeight="1" x14ac:dyDescent="0.2">
      <c r="A25" s="2" t="s">
        <v>9</v>
      </c>
      <c r="B25" s="26"/>
      <c r="C25" s="26"/>
      <c r="D25" s="26"/>
      <c r="E25" s="26"/>
      <c r="F25" s="27"/>
      <c r="G25" s="26"/>
      <c r="H25" s="26"/>
      <c r="I25" s="26"/>
      <c r="J25" s="26"/>
    </row>
  </sheetData>
  <phoneticPr fontId="9" type="noConversion"/>
  <hyperlinks>
    <hyperlink ref="A25" location="'Table of Contents'!A1" display="Return to Contents" xr:uid="{01F87B35-A66D-44A4-ABAC-EE92C565920C}"/>
    <hyperlink ref="A24" r:id="rId1" xr:uid="{92D2A048-98BB-47E1-982E-32CE67886181}"/>
  </hyperlinks>
  <pageMargins left="0.7" right="0.7" top="0.75" bottom="0.75" header="0.3" footer="0.3"/>
  <pageSetup paperSize="9" orientation="portrait" r:id="rId2"/>
  <drawing r:id="rId3"/>
  <tableParts count="1">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42AC-9EAC-448E-B77E-61EC7FEDD85E}">
  <sheetPr>
    <tabColor rgb="FF397E77"/>
  </sheetPr>
  <dimension ref="A1:A2"/>
  <sheetViews>
    <sheetView showGridLines="0" workbookViewId="0"/>
  </sheetViews>
  <sheetFormatPr defaultColWidth="8.44140625" defaultRowHeight="20.100000000000001" customHeight="1" x14ac:dyDescent="0.2"/>
  <cols>
    <col min="1" max="1" width="18.44140625" style="4" customWidth="1"/>
    <col min="2" max="16384" width="8.44140625" style="4"/>
  </cols>
  <sheetData>
    <row r="1" spans="1:1" ht="20.100000000000001" customHeight="1" x14ac:dyDescent="0.2">
      <c r="A1" s="72" t="s">
        <v>9</v>
      </c>
    </row>
    <row r="2" spans="1:1" ht="20.100000000000001" customHeight="1" x14ac:dyDescent="0.2">
      <c r="A2" s="43"/>
    </row>
  </sheetData>
  <hyperlinks>
    <hyperlink ref="A1" location="'Table of Contents'!A1" display="Return to Contents" xr:uid="{98C408A9-AEDE-48D4-A381-61C16831E1C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FF934-A974-4666-A645-00BE722CA8DD}">
  <dimension ref="A1:H26"/>
  <sheetViews>
    <sheetView showGridLines="0" workbookViewId="0"/>
  </sheetViews>
  <sheetFormatPr defaultColWidth="8.44140625" defaultRowHeight="20.100000000000001" customHeight="1" x14ac:dyDescent="0.2"/>
  <cols>
    <col min="1" max="1" width="25.6640625" style="4" customWidth="1"/>
    <col min="2" max="7" width="8.6640625" style="4" customWidth="1"/>
    <col min="8" max="8" width="10.109375" style="4" bestFit="1" customWidth="1"/>
    <col min="9" max="16384" width="8.44140625" style="4"/>
  </cols>
  <sheetData>
    <row r="1" spans="1:8" ht="20.100000000000001" customHeight="1" x14ac:dyDescent="0.2">
      <c r="A1" s="3" t="s">
        <v>410</v>
      </c>
      <c r="B1" s="14"/>
      <c r="C1" s="14"/>
      <c r="D1" s="14"/>
      <c r="E1" s="14"/>
      <c r="F1" s="14"/>
    </row>
    <row r="2" spans="1:8" s="5" customFormat="1" ht="20.100000000000001" customHeight="1" x14ac:dyDescent="0.2">
      <c r="A2" s="29" t="s">
        <v>368</v>
      </c>
      <c r="B2" s="78"/>
      <c r="C2" s="78"/>
      <c r="D2" s="78"/>
      <c r="E2" s="78"/>
      <c r="F2" s="78"/>
    </row>
    <row r="3" spans="1:8" s="5" customFormat="1" ht="20.100000000000001" customHeight="1" x14ac:dyDescent="0.2">
      <c r="A3" s="75" t="s">
        <v>86</v>
      </c>
      <c r="B3" s="40" t="s">
        <v>13</v>
      </c>
      <c r="C3" s="40" t="s">
        <v>14</v>
      </c>
      <c r="D3" s="40" t="s">
        <v>15</v>
      </c>
      <c r="E3" s="40" t="s">
        <v>16</v>
      </c>
      <c r="F3" s="40" t="s">
        <v>17</v>
      </c>
      <c r="G3" s="40" t="s">
        <v>18</v>
      </c>
      <c r="H3" s="31" t="s">
        <v>74</v>
      </c>
    </row>
    <row r="4" spans="1:8" s="5" customFormat="1" ht="19.899999999999999" customHeight="1" x14ac:dyDescent="0.2">
      <c r="A4" s="33" t="s">
        <v>93</v>
      </c>
      <c r="B4" s="96">
        <v>54.074457888932791</v>
      </c>
      <c r="C4" s="96">
        <v>40.352627781835444</v>
      </c>
      <c r="D4" s="96">
        <v>24.261873914976068</v>
      </c>
      <c r="E4" s="96">
        <v>24.710119611886107</v>
      </c>
      <c r="F4" s="96">
        <v>25.161684838618694</v>
      </c>
      <c r="G4" s="96">
        <v>25.614565116785133</v>
      </c>
      <c r="H4" s="44" t="s">
        <v>23</v>
      </c>
    </row>
    <row r="5" spans="1:8" s="5" customFormat="1" ht="19.899999999999999" customHeight="1" x14ac:dyDescent="0.2">
      <c r="A5" s="29" t="s">
        <v>162</v>
      </c>
      <c r="B5" s="96">
        <v>1.5576271110672053</v>
      </c>
      <c r="C5" s="96">
        <v>-7.0824811015773363</v>
      </c>
      <c r="D5" s="96">
        <v>0</v>
      </c>
      <c r="E5" s="96">
        <v>0</v>
      </c>
      <c r="F5" s="96">
        <v>0</v>
      </c>
      <c r="G5" s="96">
        <v>0</v>
      </c>
      <c r="H5" s="44" t="s">
        <v>23</v>
      </c>
    </row>
    <row r="6" spans="1:8" s="5" customFormat="1" ht="19.899999999999999" customHeight="1" x14ac:dyDescent="0.2">
      <c r="A6" s="29" t="s">
        <v>272</v>
      </c>
      <c r="B6" s="96">
        <v>0.30591500000000593</v>
      </c>
      <c r="C6" s="96">
        <v>8.2960245100908168</v>
      </c>
      <c r="D6" s="96">
        <v>0</v>
      </c>
      <c r="E6" s="96">
        <v>0</v>
      </c>
      <c r="F6" s="96">
        <v>0</v>
      </c>
      <c r="G6" s="96">
        <v>0</v>
      </c>
      <c r="H6" s="44" t="s">
        <v>23</v>
      </c>
    </row>
    <row r="7" spans="1:8" s="5" customFormat="1" ht="19.899999999999999" customHeight="1" x14ac:dyDescent="0.2">
      <c r="A7" t="s">
        <v>377</v>
      </c>
      <c r="B7" s="96">
        <v>0</v>
      </c>
      <c r="C7" s="96">
        <v>1.3602609989842307</v>
      </c>
      <c r="D7" s="96">
        <v>-12.043225475954713</v>
      </c>
      <c r="E7" s="96">
        <v>-11.126846205263224</v>
      </c>
      <c r="F7" s="96">
        <v>-8.1285305911945862</v>
      </c>
      <c r="G7" s="96">
        <v>-8.1606516455339388</v>
      </c>
      <c r="H7" s="44" t="s">
        <v>23</v>
      </c>
    </row>
    <row r="8" spans="1:8" s="5" customFormat="1" ht="19.899999999999999" customHeight="1" x14ac:dyDescent="0.2">
      <c r="A8" s="29" t="s">
        <v>291</v>
      </c>
      <c r="B8" s="88">
        <v>0</v>
      </c>
      <c r="C8" s="88">
        <v>-1.6348164139639891</v>
      </c>
      <c r="D8" s="88">
        <v>0.41916985152461095</v>
      </c>
      <c r="E8" s="88">
        <v>-0.29293653534718445</v>
      </c>
      <c r="F8" s="88">
        <v>-0.38813878915959421</v>
      </c>
      <c r="G8" s="88">
        <v>-0.36737991796273661</v>
      </c>
      <c r="H8" s="142" t="s">
        <v>23</v>
      </c>
    </row>
    <row r="9" spans="1:8" s="5" customFormat="1" ht="19.899999999999999" customHeight="1" x14ac:dyDescent="0.2">
      <c r="A9" t="s">
        <v>292</v>
      </c>
      <c r="B9" s="88">
        <v>0</v>
      </c>
      <c r="C9" s="88">
        <v>8.6908135593157425</v>
      </c>
      <c r="D9" s="88">
        <v>10.439223380656266</v>
      </c>
      <c r="E9" s="88">
        <v>2.8871143960791521</v>
      </c>
      <c r="F9" s="88">
        <v>0</v>
      </c>
      <c r="G9" s="88">
        <v>0</v>
      </c>
      <c r="H9" s="142" t="s">
        <v>23</v>
      </c>
    </row>
    <row r="10" spans="1:8" s="5" customFormat="1" ht="19.899999999999999" customHeight="1" x14ac:dyDescent="0.2">
      <c r="A10" s="34" t="s">
        <v>369</v>
      </c>
      <c r="B10" s="88">
        <v>55.938000000000002</v>
      </c>
      <c r="C10" s="88">
        <v>49.982429334684909</v>
      </c>
      <c r="D10" s="88">
        <v>23.077041671202231</v>
      </c>
      <c r="E10" s="88">
        <v>16.177451267354851</v>
      </c>
      <c r="F10" s="88">
        <v>16.645015458264513</v>
      </c>
      <c r="G10" s="88">
        <v>17.086533553288458</v>
      </c>
      <c r="H10" s="88">
        <v>17.52134408981118</v>
      </c>
    </row>
    <row r="11" spans="1:8" s="5" customFormat="1" ht="19.899999999999999" customHeight="1" x14ac:dyDescent="0.2">
      <c r="A11" s="80" t="s">
        <v>367</v>
      </c>
      <c r="B11" s="90">
        <v>0</v>
      </c>
      <c r="C11" s="90">
        <v>0</v>
      </c>
      <c r="D11" s="90">
        <v>3.9835760847901263</v>
      </c>
      <c r="E11" s="90">
        <v>4.9317830598928545</v>
      </c>
      <c r="F11" s="90">
        <v>6.1993392268275898</v>
      </c>
      <c r="G11" s="90">
        <v>7.4027236348666641</v>
      </c>
      <c r="H11" s="90">
        <v>8.5613809776774268</v>
      </c>
    </row>
    <row r="12" spans="1:8" s="5" customFormat="1" ht="19.899999999999999" customHeight="1" x14ac:dyDescent="0.2">
      <c r="A12" s="34" t="s">
        <v>370</v>
      </c>
      <c r="B12" s="88">
        <v>55.938000000000002</v>
      </c>
      <c r="C12" s="88">
        <v>49.982429334684909</v>
      </c>
      <c r="D12" s="88">
        <v>27.060617755992357</v>
      </c>
      <c r="E12" s="88">
        <v>21.109234327247705</v>
      </c>
      <c r="F12" s="88">
        <v>22.844354685092103</v>
      </c>
      <c r="G12" s="88">
        <v>24.489257188155122</v>
      </c>
      <c r="H12" s="88">
        <v>26.082725067488607</v>
      </c>
    </row>
    <row r="13" spans="1:8" s="5" customFormat="1" ht="19.899999999999999" customHeight="1" x14ac:dyDescent="0.2">
      <c r="A13" s="80" t="s">
        <v>98</v>
      </c>
      <c r="B13" s="90">
        <v>1.8635421110672112</v>
      </c>
      <c r="C13" s="90">
        <v>9.6298015528494645</v>
      </c>
      <c r="D13" s="90">
        <v>2.7987438410162895</v>
      </c>
      <c r="E13" s="90">
        <v>-3.6008852846384016</v>
      </c>
      <c r="F13" s="90">
        <v>-2.3173301535265907</v>
      </c>
      <c r="G13" s="90">
        <v>-1.1253079286300114</v>
      </c>
      <c r="H13" s="85" t="s">
        <v>23</v>
      </c>
    </row>
    <row r="14" spans="1:8" s="5" customFormat="1" ht="20.100000000000001" customHeight="1" x14ac:dyDescent="0.2">
      <c r="A14" s="29" t="s">
        <v>32</v>
      </c>
      <c r="B14" s="99"/>
      <c r="C14" s="99"/>
      <c r="D14" s="99"/>
      <c r="E14" s="99"/>
      <c r="F14" s="99"/>
      <c r="G14" s="99"/>
    </row>
    <row r="15" spans="1:8" s="5" customFormat="1" ht="20.100000000000001" customHeight="1" x14ac:dyDescent="0.2">
      <c r="A15" s="2" t="s">
        <v>171</v>
      </c>
      <c r="B15" s="136"/>
      <c r="C15" s="136"/>
      <c r="D15" s="136"/>
      <c r="E15" s="136"/>
      <c r="F15" s="136"/>
      <c r="G15" s="136"/>
    </row>
    <row r="16" spans="1:8" s="5" customFormat="1" ht="20.100000000000001" customHeight="1" x14ac:dyDescent="0.2">
      <c r="A16" s="29" t="s">
        <v>273</v>
      </c>
      <c r="B16" s="29"/>
      <c r="C16" s="50"/>
    </row>
    <row r="17" spans="1:8" s="5" customFormat="1" ht="20.100000000000001" customHeight="1" x14ac:dyDescent="0.2">
      <c r="A17" s="29" t="s">
        <v>99</v>
      </c>
      <c r="B17" s="29"/>
      <c r="C17" s="50"/>
    </row>
    <row r="18" spans="1:8" s="5" customFormat="1" ht="20.100000000000001" customHeight="1" x14ac:dyDescent="0.2">
      <c r="A18" s="29" t="s">
        <v>374</v>
      </c>
      <c r="B18" s="29"/>
      <c r="C18" s="50"/>
    </row>
    <row r="19" spans="1:8" s="5" customFormat="1" ht="20.100000000000001" customHeight="1" x14ac:dyDescent="0.2">
      <c r="A19" s="28" t="s">
        <v>9</v>
      </c>
      <c r="B19" s="81"/>
      <c r="C19" s="81"/>
      <c r="D19" s="81"/>
      <c r="E19" s="81"/>
      <c r="F19" s="82"/>
      <c r="G19" s="81"/>
    </row>
    <row r="20" spans="1:8" s="5" customFormat="1" ht="20.100000000000001" customHeight="1" x14ac:dyDescent="0.2"/>
    <row r="21" spans="1:8" s="5" customFormat="1" ht="20.100000000000001" customHeight="1" x14ac:dyDescent="0.2">
      <c r="B21" s="92"/>
      <c r="C21" s="92"/>
      <c r="D21" s="92"/>
      <c r="E21" s="92"/>
      <c r="F21" s="92"/>
      <c r="G21" s="92"/>
      <c r="H21" s="92"/>
    </row>
    <row r="25" spans="1:8" ht="20.100000000000001" customHeight="1" x14ac:dyDescent="0.2">
      <c r="A25" s="19"/>
    </row>
    <row r="26" spans="1:8" ht="20.100000000000001" customHeight="1" x14ac:dyDescent="0.2">
      <c r="A26" s="20"/>
      <c r="B26" s="20"/>
      <c r="C26" s="20"/>
      <c r="D26" s="20"/>
      <c r="E26" s="20"/>
    </row>
  </sheetData>
  <hyperlinks>
    <hyperlink ref="A19" location="'Table of Contents'!A1" display="Return to Contents" xr:uid="{69735A0C-6F50-454E-89D6-DB5770C6FB89}"/>
    <hyperlink ref="A15" r:id="rId1" xr:uid="{11CAF806-69A1-4781-97ED-7B57070BCC1F}"/>
  </hyperlinks>
  <pageMargins left="0.7" right="0.7" top="0.75" bottom="0.75" header="0.3" footer="0.3"/>
  <pageSetup paperSize="9" orientation="portrait" r:id="rId2"/>
  <tableParts count="1">
    <tablePart r:id="rId3"/>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ECA0-F06D-478A-86A0-27EEA2C02562}">
  <dimension ref="A1:H25"/>
  <sheetViews>
    <sheetView showGridLines="0" workbookViewId="0"/>
  </sheetViews>
  <sheetFormatPr defaultColWidth="8.44140625" defaultRowHeight="20.100000000000001" customHeight="1" x14ac:dyDescent="0.2"/>
  <cols>
    <col min="1" max="1" width="25.6640625" style="4" customWidth="1"/>
    <col min="2" max="8" width="8.6640625" style="4" customWidth="1"/>
    <col min="9" max="16384" width="8.44140625" style="4"/>
  </cols>
  <sheetData>
    <row r="1" spans="1:8" ht="20.100000000000001" customHeight="1" x14ac:dyDescent="0.2">
      <c r="A1" s="3" t="s">
        <v>411</v>
      </c>
      <c r="B1" s="14"/>
      <c r="C1" s="14"/>
      <c r="D1" s="14"/>
      <c r="E1" s="14"/>
      <c r="F1" s="14"/>
    </row>
    <row r="2" spans="1:8" s="5" customFormat="1" ht="20.100000000000001" customHeight="1" x14ac:dyDescent="0.2">
      <c r="A2" s="29" t="s">
        <v>368</v>
      </c>
      <c r="B2" s="78"/>
      <c r="C2" s="78"/>
      <c r="D2" s="78"/>
      <c r="E2" s="78"/>
      <c r="F2" s="78"/>
    </row>
    <row r="3" spans="1:8" s="5" customFormat="1" ht="20.100000000000001" customHeight="1" x14ac:dyDescent="0.2">
      <c r="A3" s="75" t="s">
        <v>86</v>
      </c>
      <c r="B3" s="40" t="s">
        <v>13</v>
      </c>
      <c r="C3" s="40" t="s">
        <v>14</v>
      </c>
      <c r="D3" s="40" t="s">
        <v>15</v>
      </c>
      <c r="E3" s="40" t="s">
        <v>16</v>
      </c>
      <c r="F3" s="40" t="s">
        <v>17</v>
      </c>
      <c r="G3" s="40" t="s">
        <v>18</v>
      </c>
      <c r="H3" s="70" t="s">
        <v>19</v>
      </c>
    </row>
    <row r="4" spans="1:8" s="5" customFormat="1" ht="20.100000000000001" customHeight="1" x14ac:dyDescent="0.2">
      <c r="A4" s="33" t="s">
        <v>101</v>
      </c>
      <c r="B4" s="96">
        <v>53.047644599081018</v>
      </c>
      <c r="C4" s="96">
        <v>37.564987278235705</v>
      </c>
      <c r="D4" s="96">
        <v>23.975958360258709</v>
      </c>
      <c r="E4" s="96">
        <v>24.42229975110207</v>
      </c>
      <c r="F4" s="96">
        <v>24.820091371093902</v>
      </c>
      <c r="G4" s="96">
        <v>25.288450391208325</v>
      </c>
      <c r="H4" s="96">
        <v>25.781222324667716</v>
      </c>
    </row>
    <row r="5" spans="1:8" s="5" customFormat="1" ht="20.100000000000001" customHeight="1" x14ac:dyDescent="0.2">
      <c r="A5" s="29" t="s">
        <v>162</v>
      </c>
      <c r="B5" s="96">
        <v>2.5844404009189788</v>
      </c>
      <c r="C5" s="96">
        <v>-6.1346363447987429</v>
      </c>
      <c r="D5" s="96">
        <v>3.6395254284514067E-2</v>
      </c>
      <c r="E5" s="96">
        <v>3.5187527361621562E-2</v>
      </c>
      <c r="F5" s="96">
        <v>3.4004422209591212E-2</v>
      </c>
      <c r="G5" s="96">
        <v>7.0817188046760293E-2</v>
      </c>
      <c r="H5" s="96">
        <v>1.969442565434953</v>
      </c>
    </row>
    <row r="6" spans="1:8" s="5" customFormat="1" ht="20.100000000000001" customHeight="1" x14ac:dyDescent="0.2">
      <c r="A6" s="29" t="s">
        <v>272</v>
      </c>
      <c r="B6" s="96">
        <v>0.30591500000000593</v>
      </c>
      <c r="C6" s="96">
        <v>8.5010038429479735</v>
      </c>
      <c r="D6" s="96">
        <v>0</v>
      </c>
      <c r="E6" s="96">
        <v>0</v>
      </c>
      <c r="F6" s="96">
        <v>0</v>
      </c>
      <c r="G6" s="96">
        <v>0</v>
      </c>
      <c r="H6" s="96">
        <v>-0.75356640720736223</v>
      </c>
    </row>
    <row r="7" spans="1:8" s="5" customFormat="1" ht="20.100000000000001" customHeight="1" x14ac:dyDescent="0.2">
      <c r="A7" t="s">
        <v>377</v>
      </c>
      <c r="B7" s="96">
        <v>0</v>
      </c>
      <c r="C7" s="96">
        <v>1.3602609989842307</v>
      </c>
      <c r="D7" s="96">
        <v>-12.043225475954713</v>
      </c>
      <c r="E7" s="96">
        <v>-11.126846205263224</v>
      </c>
      <c r="F7" s="96">
        <v>-8.1285305911945862</v>
      </c>
      <c r="G7" s="96">
        <v>-8.1606516455339388</v>
      </c>
      <c r="H7" s="96">
        <v>-9.2995848788123219</v>
      </c>
    </row>
    <row r="8" spans="1:8" s="5" customFormat="1" ht="20.100000000000001" customHeight="1" x14ac:dyDescent="0.2">
      <c r="A8" s="29" t="s">
        <v>291</v>
      </c>
      <c r="B8" s="88">
        <v>0</v>
      </c>
      <c r="C8" s="88">
        <v>0</v>
      </c>
      <c r="D8" s="88">
        <v>0.66869015195745618</v>
      </c>
      <c r="E8" s="88">
        <v>-4.0304201924769245E-2</v>
      </c>
      <c r="F8" s="88">
        <v>-8.0549743844393618E-2</v>
      </c>
      <c r="G8" s="88">
        <v>-0.11208238043268892</v>
      </c>
      <c r="H8" s="88">
        <v>-0.17616951427180538</v>
      </c>
    </row>
    <row r="9" spans="1:8" s="5" customFormat="1" ht="20.100000000000001" customHeight="1" x14ac:dyDescent="0.2">
      <c r="A9" t="s">
        <v>372</v>
      </c>
      <c r="B9" s="88">
        <v>0</v>
      </c>
      <c r="C9" s="88">
        <v>8.6908135593157425</v>
      </c>
      <c r="D9" s="88">
        <v>10.439223380656266</v>
      </c>
      <c r="E9" s="88">
        <v>2.8871143960791521</v>
      </c>
      <c r="F9" s="88">
        <v>0</v>
      </c>
      <c r="G9" s="88">
        <v>0</v>
      </c>
      <c r="H9" s="88">
        <v>0</v>
      </c>
    </row>
    <row r="10" spans="1:8" s="5" customFormat="1" ht="20.100000000000001" customHeight="1" x14ac:dyDescent="0.2">
      <c r="A10" t="s">
        <v>369</v>
      </c>
      <c r="B10" s="88">
        <v>55.938000000000002</v>
      </c>
      <c r="C10" s="88">
        <v>49.982429334684909</v>
      </c>
      <c r="D10" s="88">
        <v>23.077041671202231</v>
      </c>
      <c r="E10" s="88">
        <v>16.177451267354851</v>
      </c>
      <c r="F10" s="88">
        <v>16.645015458264513</v>
      </c>
      <c r="G10" s="88">
        <v>17.086533553288458</v>
      </c>
      <c r="H10" s="88">
        <v>17.52134408981118</v>
      </c>
    </row>
    <row r="11" spans="1:8" s="5" customFormat="1" ht="20.100000000000001" customHeight="1" x14ac:dyDescent="0.2">
      <c r="A11" s="80" t="s">
        <v>367</v>
      </c>
      <c r="B11" s="90">
        <v>0</v>
      </c>
      <c r="C11" s="90">
        <v>0</v>
      </c>
      <c r="D11" s="90">
        <v>3.9835760847901263</v>
      </c>
      <c r="E11" s="90">
        <v>4.9317830598928545</v>
      </c>
      <c r="F11" s="90">
        <v>6.1993392268275898</v>
      </c>
      <c r="G11" s="90">
        <v>7.4027236348666641</v>
      </c>
      <c r="H11" s="90">
        <v>8.5613809776774268</v>
      </c>
    </row>
    <row r="12" spans="1:8" s="5" customFormat="1" ht="20.100000000000001" customHeight="1" x14ac:dyDescent="0.2">
      <c r="A12" s="34" t="s">
        <v>370</v>
      </c>
      <c r="B12" s="88">
        <v>55.938000000000002</v>
      </c>
      <c r="C12" s="88">
        <v>49.982429334684909</v>
      </c>
      <c r="D12" s="88">
        <v>27.060617755992357</v>
      </c>
      <c r="E12" s="88">
        <v>21.109234327247705</v>
      </c>
      <c r="F12" s="88">
        <v>22.844354685092103</v>
      </c>
      <c r="G12" s="88">
        <v>24.489257188155122</v>
      </c>
      <c r="H12" s="88">
        <v>26.082725067488607</v>
      </c>
    </row>
    <row r="13" spans="1:8" s="5" customFormat="1" ht="20.100000000000001" customHeight="1" x14ac:dyDescent="0.2">
      <c r="A13" s="80" t="s">
        <v>98</v>
      </c>
      <c r="B13" s="90">
        <v>2.8903554009189847</v>
      </c>
      <c r="C13" s="90">
        <v>12.417442056449204</v>
      </c>
      <c r="D13" s="90">
        <v>3.0846593957336488</v>
      </c>
      <c r="E13" s="90">
        <v>-3.3130654238543649</v>
      </c>
      <c r="F13" s="90">
        <v>-1.9757366860017989</v>
      </c>
      <c r="G13" s="90">
        <v>-0.7991932030532034</v>
      </c>
      <c r="H13" s="90">
        <v>0.30150274282089029</v>
      </c>
    </row>
    <row r="14" spans="1:8" s="5" customFormat="1" ht="20.100000000000001" customHeight="1" x14ac:dyDescent="0.2">
      <c r="A14" s="29" t="s">
        <v>32</v>
      </c>
      <c r="B14" s="99"/>
      <c r="C14" s="99"/>
      <c r="D14" s="99"/>
      <c r="E14" s="99"/>
      <c r="F14" s="99"/>
      <c r="G14" s="99"/>
    </row>
    <row r="15" spans="1:8" s="5" customFormat="1" ht="20.100000000000001" customHeight="1" x14ac:dyDescent="0.2">
      <c r="A15" s="2" t="s">
        <v>171</v>
      </c>
      <c r="B15" s="136"/>
      <c r="C15" s="136"/>
      <c r="D15" s="136"/>
      <c r="E15" s="136"/>
      <c r="F15" s="136"/>
      <c r="G15" s="136"/>
    </row>
    <row r="16" spans="1:8" s="5" customFormat="1" ht="20.100000000000001" customHeight="1" x14ac:dyDescent="0.2">
      <c r="A16" s="29" t="s">
        <v>273</v>
      </c>
      <c r="B16" s="29"/>
      <c r="C16" s="50"/>
    </row>
    <row r="17" spans="1:8" s="5" customFormat="1" ht="20.100000000000001" customHeight="1" x14ac:dyDescent="0.2">
      <c r="A17" s="29" t="s">
        <v>375</v>
      </c>
      <c r="B17" s="29"/>
      <c r="C17" s="50"/>
    </row>
    <row r="18" spans="1:8" s="5" customFormat="1" ht="20.100000000000001" customHeight="1" x14ac:dyDescent="0.2">
      <c r="A18" s="28" t="s">
        <v>9</v>
      </c>
      <c r="B18" s="81"/>
      <c r="C18" s="81"/>
      <c r="D18" s="81"/>
      <c r="E18" s="81"/>
      <c r="F18" s="82"/>
      <c r="G18" s="81"/>
    </row>
    <row r="19" spans="1:8" s="5" customFormat="1" ht="20.100000000000001" customHeight="1" x14ac:dyDescent="0.2"/>
    <row r="20" spans="1:8" s="5" customFormat="1" ht="20.100000000000001" customHeight="1" x14ac:dyDescent="0.2">
      <c r="B20" s="92"/>
      <c r="C20" s="92"/>
      <c r="D20" s="92"/>
      <c r="E20" s="92"/>
      <c r="F20" s="92"/>
      <c r="G20" s="92"/>
      <c r="H20" s="92"/>
    </row>
    <row r="22" spans="1:8" ht="20.100000000000001" customHeight="1" x14ac:dyDescent="0.2">
      <c r="B22" s="25"/>
      <c r="C22" s="25"/>
      <c r="D22" s="25"/>
      <c r="E22" s="25"/>
      <c r="F22" s="25"/>
      <c r="G22" s="25"/>
      <c r="H22" s="25"/>
    </row>
    <row r="24" spans="1:8" ht="20.100000000000001" customHeight="1" x14ac:dyDescent="0.2">
      <c r="A24" s="19"/>
    </row>
    <row r="25" spans="1:8" ht="20.100000000000001" customHeight="1" x14ac:dyDescent="0.2">
      <c r="A25" s="20"/>
      <c r="B25" s="20"/>
      <c r="C25" s="20"/>
      <c r="D25" s="20"/>
      <c r="E25" s="20"/>
    </row>
  </sheetData>
  <hyperlinks>
    <hyperlink ref="A18" location="'Table of Contents'!A1" display="Return to Contents" xr:uid="{E5082771-8E24-4206-8702-A04CF0C14225}"/>
    <hyperlink ref="A15" r:id="rId1" xr:uid="{BF29C9D7-16E9-4AC3-ACF1-BDF57F582C70}"/>
  </hyperlinks>
  <pageMargins left="0.7" right="0.7" top="0.75" bottom="0.75" header="0.3" footer="0.3"/>
  <pageSetup paperSize="9" orientation="portrait" r:id="rId2"/>
  <tableParts count="1">
    <tablePart r:id="rId3"/>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5A62-3D2C-4E02-ADD9-4D326EDCB22F}">
  <dimension ref="A1:C28"/>
  <sheetViews>
    <sheetView showGridLines="0" workbookViewId="0"/>
  </sheetViews>
  <sheetFormatPr defaultColWidth="8.44140625" defaultRowHeight="20.100000000000001" customHeight="1" x14ac:dyDescent="0.2"/>
  <cols>
    <col min="1" max="1" width="17.6640625" style="4" customWidth="1"/>
    <col min="2" max="2" width="13.6640625" style="4" bestFit="1" customWidth="1"/>
    <col min="3" max="3" width="11.109375" style="4" bestFit="1" customWidth="1"/>
    <col min="4" max="4" width="8.44140625" style="4"/>
    <col min="5" max="5" width="8.44140625" style="4" bestFit="1" customWidth="1"/>
    <col min="6" max="16384" width="8.44140625" style="4"/>
  </cols>
  <sheetData>
    <row r="1" spans="1:3" ht="20.100000000000001" customHeight="1" x14ac:dyDescent="0.2">
      <c r="A1" s="3" t="s">
        <v>412</v>
      </c>
      <c r="B1" s="14"/>
      <c r="C1" s="14"/>
    </row>
    <row r="2" spans="1:3" s="5" customFormat="1" ht="20.100000000000001" customHeight="1" x14ac:dyDescent="0.2">
      <c r="A2" s="29" t="s">
        <v>85</v>
      </c>
      <c r="B2" s="78"/>
      <c r="C2" s="78"/>
    </row>
    <row r="3" spans="1:3" s="5" customFormat="1" ht="19.899999999999999" customHeight="1" x14ac:dyDescent="0.2">
      <c r="A3" s="75" t="s">
        <v>229</v>
      </c>
      <c r="B3" s="40" t="s">
        <v>274</v>
      </c>
      <c r="C3" s="40" t="s">
        <v>275</v>
      </c>
    </row>
    <row r="4" spans="1:3" s="5" customFormat="1" ht="19.899999999999999" customHeight="1" x14ac:dyDescent="0.2">
      <c r="A4" s="86" t="s">
        <v>276</v>
      </c>
      <c r="B4" s="110">
        <v>103.7</v>
      </c>
      <c r="C4" s="110">
        <v>3.3</v>
      </c>
    </row>
    <row r="5" spans="1:3" s="5" customFormat="1" ht="19.899999999999999" customHeight="1" x14ac:dyDescent="0.2">
      <c r="A5" s="86" t="s">
        <v>277</v>
      </c>
      <c r="B5" s="110">
        <v>126.15</v>
      </c>
      <c r="C5" s="110">
        <v>4.05</v>
      </c>
    </row>
    <row r="6" spans="1:3" s="5" customFormat="1" ht="19.899999999999999" customHeight="1" x14ac:dyDescent="0.2">
      <c r="A6" s="29" t="s">
        <v>281</v>
      </c>
      <c r="B6" s="110">
        <v>130.75</v>
      </c>
      <c r="C6" s="110">
        <v>8.65</v>
      </c>
    </row>
    <row r="7" spans="1:3" s="5" customFormat="1" ht="19.899999999999999" customHeight="1" x14ac:dyDescent="0.2">
      <c r="A7" s="29" t="s">
        <v>16</v>
      </c>
      <c r="B7" s="111">
        <v>135</v>
      </c>
      <c r="C7" s="111">
        <v>12.9</v>
      </c>
    </row>
    <row r="8" spans="1:3" s="5" customFormat="1" ht="19.899999999999999" customHeight="1" x14ac:dyDescent="0.2">
      <c r="A8" s="29" t="s">
        <v>17</v>
      </c>
      <c r="B8" s="110">
        <v>138.9</v>
      </c>
      <c r="C8" s="110">
        <v>16.800000000000004</v>
      </c>
    </row>
    <row r="9" spans="1:3" s="5" customFormat="1" ht="19.899999999999999" customHeight="1" x14ac:dyDescent="0.2">
      <c r="A9" s="29" t="s">
        <v>18</v>
      </c>
      <c r="B9" s="111">
        <v>142.9</v>
      </c>
      <c r="C9" s="111">
        <v>20.800000000000004</v>
      </c>
    </row>
    <row r="10" spans="1:3" s="5" customFormat="1" ht="19.899999999999999" customHeight="1" x14ac:dyDescent="0.2">
      <c r="A10" s="89" t="s">
        <v>19</v>
      </c>
      <c r="B10" s="110">
        <v>147.20000000000002</v>
      </c>
      <c r="C10" s="110">
        <v>25.100000000000016</v>
      </c>
    </row>
    <row r="11" spans="1:3" s="5" customFormat="1" ht="20.100000000000001" customHeight="1" x14ac:dyDescent="0.2">
      <c r="A11" s="29" t="s">
        <v>32</v>
      </c>
      <c r="B11" s="99"/>
      <c r="C11" s="99"/>
    </row>
    <row r="12" spans="1:3" s="5" customFormat="1" ht="20.100000000000001" customHeight="1" x14ac:dyDescent="0.2">
      <c r="A12" s="29" t="s">
        <v>33</v>
      </c>
      <c r="B12" s="136"/>
      <c r="C12" s="136"/>
    </row>
    <row r="13" spans="1:3" s="5" customFormat="1" ht="20.100000000000001" customHeight="1" x14ac:dyDescent="0.2">
      <c r="A13" s="72" t="s">
        <v>278</v>
      </c>
      <c r="B13" s="29"/>
      <c r="C13" s="50"/>
    </row>
    <row r="14" spans="1:3" s="5" customFormat="1" ht="20.100000000000001" customHeight="1" x14ac:dyDescent="0.2">
      <c r="A14" s="28" t="s">
        <v>9</v>
      </c>
      <c r="B14" s="81"/>
      <c r="C14" s="81"/>
    </row>
    <row r="15" spans="1:3" s="5" customFormat="1" ht="20.100000000000001" customHeight="1" x14ac:dyDescent="0.2"/>
    <row r="16" spans="1:3" s="5" customFormat="1" ht="20.100000000000001" customHeight="1" x14ac:dyDescent="0.2">
      <c r="B16" s="92"/>
    </row>
    <row r="17" spans="1:3" s="5" customFormat="1" ht="20.100000000000001" customHeight="1" x14ac:dyDescent="0.2"/>
    <row r="18" spans="1:3" s="5" customFormat="1" ht="20.100000000000001" customHeight="1" x14ac:dyDescent="0.2"/>
    <row r="19" spans="1:3" s="5" customFormat="1" ht="20.100000000000001" customHeight="1" x14ac:dyDescent="0.2"/>
    <row r="20" spans="1:3" s="5" customFormat="1" ht="20.100000000000001" customHeight="1" x14ac:dyDescent="0.2"/>
    <row r="21" spans="1:3" s="5" customFormat="1" ht="20.100000000000001" customHeight="1" x14ac:dyDescent="0.2">
      <c r="A21" s="84"/>
      <c r="B21" s="84"/>
      <c r="C21" s="84"/>
    </row>
    <row r="22" spans="1:3" s="5" customFormat="1" ht="20.100000000000001" customHeight="1" x14ac:dyDescent="0.2"/>
    <row r="23" spans="1:3" s="5" customFormat="1" ht="20.100000000000001" customHeight="1" x14ac:dyDescent="0.2"/>
    <row r="24" spans="1:3" s="5" customFormat="1" ht="20.100000000000001" customHeight="1" x14ac:dyDescent="0.2"/>
    <row r="25" spans="1:3" s="5" customFormat="1" ht="20.100000000000001" customHeight="1" x14ac:dyDescent="0.2"/>
    <row r="26" spans="1:3" s="5" customFormat="1" ht="20.100000000000001" customHeight="1" x14ac:dyDescent="0.2"/>
    <row r="27" spans="1:3" s="5" customFormat="1" ht="20.100000000000001" customHeight="1" x14ac:dyDescent="0.2"/>
    <row r="28" spans="1:3" s="5" customFormat="1" ht="20.100000000000001" customHeight="1" x14ac:dyDescent="0.2"/>
  </sheetData>
  <hyperlinks>
    <hyperlink ref="A14" location="'Table of Contents'!A1" display="Return to Contents" xr:uid="{C789FEA5-188A-46D3-8C81-B733B5CD018F}"/>
    <hyperlink ref="A13" r:id="rId1" display="Scottish Government (2021) Scottish Landfill Tax rates" xr:uid="{91B16093-24B5-4BCA-9E05-90EEEF7EF810}"/>
  </hyperlinks>
  <pageMargins left="0.7" right="0.7" top="0.75" bottom="0.75" header="0.3" footer="0.3"/>
  <pageSetup paperSize="9" orientation="portrait" r:id="rId2"/>
  <tableParts count="1">
    <tablePart r:id="rId3"/>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400E4-2D3F-441C-8404-588B6F94E23B}">
  <sheetPr>
    <tabColor rgb="FF397E77"/>
  </sheetPr>
  <dimension ref="A1:A2"/>
  <sheetViews>
    <sheetView showGridLines="0" workbookViewId="0"/>
  </sheetViews>
  <sheetFormatPr defaultColWidth="8.44140625" defaultRowHeight="20.100000000000001" customHeight="1" x14ac:dyDescent="0.2"/>
  <cols>
    <col min="1" max="1" width="18.44140625" style="4" customWidth="1"/>
    <col min="2" max="16384" width="8.44140625" style="4"/>
  </cols>
  <sheetData>
    <row r="1" spans="1:1" ht="20.100000000000001" customHeight="1" x14ac:dyDescent="0.2">
      <c r="A1" s="72" t="s">
        <v>9</v>
      </c>
    </row>
    <row r="2" spans="1:1" ht="20.100000000000001" customHeight="1" x14ac:dyDescent="0.2">
      <c r="A2" s="1"/>
    </row>
  </sheetData>
  <hyperlinks>
    <hyperlink ref="A1" location="'Table of Contents'!A1" display="Return to Contents" xr:uid="{7A82FAE4-03AF-4F46-84A4-84BE84406AC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31D0-96BA-4B91-8F76-F0F857A946EE}">
  <dimension ref="A1:Q20"/>
  <sheetViews>
    <sheetView showGridLines="0" workbookViewId="0"/>
  </sheetViews>
  <sheetFormatPr defaultColWidth="8.44140625" defaultRowHeight="20.100000000000001" customHeight="1" x14ac:dyDescent="0.2"/>
  <cols>
    <col min="1" max="1" width="42.21875" style="5" customWidth="1"/>
    <col min="2" max="2" width="24.21875" style="5" bestFit="1" customWidth="1"/>
    <col min="3" max="9" width="8.6640625" style="5" customWidth="1"/>
    <col min="10" max="10" width="8.44140625" style="5"/>
    <col min="11" max="11" width="12.6640625" style="5" bestFit="1" customWidth="1"/>
    <col min="12" max="18" width="8.5546875" style="5" bestFit="1" customWidth="1"/>
    <col min="19" max="16384" width="8.44140625" style="5"/>
  </cols>
  <sheetData>
    <row r="1" spans="1:17" ht="20.100000000000001" customHeight="1" x14ac:dyDescent="0.2">
      <c r="A1" s="3" t="s">
        <v>39</v>
      </c>
      <c r="B1" s="3"/>
    </row>
    <row r="2" spans="1:17" ht="20.100000000000001" customHeight="1" x14ac:dyDescent="0.2">
      <c r="A2" t="s">
        <v>40</v>
      </c>
      <c r="B2"/>
    </row>
    <row r="3" spans="1:17" ht="20.100000000000001" customHeight="1" x14ac:dyDescent="0.2">
      <c r="A3" s="54" t="s">
        <v>12</v>
      </c>
      <c r="B3" s="54" t="s">
        <v>41</v>
      </c>
      <c r="C3" s="53" t="s">
        <v>13</v>
      </c>
      <c r="D3" s="52" t="s">
        <v>14</v>
      </c>
      <c r="E3" s="52" t="s">
        <v>15</v>
      </c>
      <c r="F3" s="52" t="s">
        <v>16</v>
      </c>
      <c r="G3" s="52" t="s">
        <v>17</v>
      </c>
      <c r="H3" s="53" t="s">
        <v>18</v>
      </c>
      <c r="I3" s="53" t="s">
        <v>19</v>
      </c>
    </row>
    <row r="4" spans="1:17" ht="20.100000000000001" customHeight="1" x14ac:dyDescent="0.2">
      <c r="A4" s="58" t="s">
        <v>42</v>
      </c>
      <c r="B4" s="58" t="s">
        <v>43</v>
      </c>
      <c r="C4" s="55">
        <v>-4.9782898810165621E-3</v>
      </c>
      <c r="D4" s="55">
        <v>-1.491791005944576E-2</v>
      </c>
      <c r="E4" s="55">
        <v>-8.4631022387403609E-3</v>
      </c>
      <c r="F4" s="55">
        <v>2.0939620962323602E-4</v>
      </c>
      <c r="G4" s="55">
        <v>5.1335108449168665E-4</v>
      </c>
      <c r="H4" s="55">
        <v>3.5191123430622362E-3</v>
      </c>
      <c r="I4" s="55">
        <v>4.1109785736019866E-3</v>
      </c>
    </row>
    <row r="5" spans="1:17" ht="20.100000000000001" customHeight="1" x14ac:dyDescent="0.2">
      <c r="A5" s="58" t="s">
        <v>42</v>
      </c>
      <c r="B5" s="58" t="s">
        <v>44</v>
      </c>
      <c r="C5" s="55">
        <v>1.7399088418995401E-2</v>
      </c>
      <c r="D5" s="55">
        <v>4.8050188818851147E-3</v>
      </c>
      <c r="E5" s="55">
        <v>-1.6810006279839307E-3</v>
      </c>
      <c r="F5" s="55">
        <v>-9.3296827452027387E-4</v>
      </c>
      <c r="G5" s="55">
        <v>3.8031104559130835E-3</v>
      </c>
      <c r="H5" s="55">
        <v>2.0270165866571599E-3</v>
      </c>
      <c r="I5" s="55">
        <v>3.9067358565221255E-3</v>
      </c>
    </row>
    <row r="6" spans="1:17" ht="20.100000000000001" customHeight="1" x14ac:dyDescent="0.2">
      <c r="A6" s="58" t="s">
        <v>42</v>
      </c>
      <c r="B6" s="58" t="s">
        <v>45</v>
      </c>
      <c r="C6" s="55">
        <v>1.5010435456282334E-2</v>
      </c>
      <c r="D6" s="55">
        <v>6.0467360098646061E-3</v>
      </c>
      <c r="E6" s="55">
        <v>1.0908356297687938E-2</v>
      </c>
      <c r="F6" s="55">
        <v>1.3226142751132208E-2</v>
      </c>
      <c r="G6" s="55">
        <v>1.1042545932781422E-2</v>
      </c>
      <c r="H6" s="55">
        <v>1.1688334253289634E-2</v>
      </c>
      <c r="I6" s="55">
        <v>6.9835722686806267E-3</v>
      </c>
    </row>
    <row r="7" spans="1:17" ht="20.100000000000001" customHeight="1" x14ac:dyDescent="0.2">
      <c r="A7" s="58" t="s">
        <v>42</v>
      </c>
      <c r="B7" s="58" t="s">
        <v>46</v>
      </c>
      <c r="C7" s="55">
        <v>-2.0004387208827468E-2</v>
      </c>
      <c r="D7" s="55">
        <v>-1.4341483571764124E-2</v>
      </c>
      <c r="E7" s="55">
        <v>-5.4640189313983623E-3</v>
      </c>
      <c r="F7" s="55">
        <v>2.5683504144786706E-3</v>
      </c>
      <c r="G7" s="55">
        <v>9.4370875319100822E-3</v>
      </c>
      <c r="H7" s="55">
        <v>1.4146391522960045E-2</v>
      </c>
      <c r="I7" s="55">
        <v>1.9877317205681866E-2</v>
      </c>
    </row>
    <row r="8" spans="1:17" ht="20.100000000000001" customHeight="1" x14ac:dyDescent="0.2">
      <c r="A8" s="58" t="s">
        <v>42</v>
      </c>
      <c r="B8" s="58" t="s">
        <v>47</v>
      </c>
      <c r="C8" s="55">
        <v>-4.0093706297317233E-5</v>
      </c>
      <c r="D8" s="55">
        <v>-2.1196955072083634E-3</v>
      </c>
      <c r="E8" s="55">
        <v>6.1448499085929864E-3</v>
      </c>
      <c r="F8" s="55">
        <v>2.4290379301468157E-3</v>
      </c>
      <c r="G8" s="55">
        <v>-4.9029073981134985E-3</v>
      </c>
      <c r="H8" s="55">
        <v>-1.0274540382629205E-2</v>
      </c>
      <c r="I8" s="55">
        <v>-1.2496820009683551E-2</v>
      </c>
    </row>
    <row r="9" spans="1:17" ht="20.100000000000001" customHeight="1" x14ac:dyDescent="0.2">
      <c r="A9" s="58" t="s">
        <v>42</v>
      </c>
      <c r="B9" s="58" t="s">
        <v>48</v>
      </c>
      <c r="C9" s="55">
        <v>1.2557983171010756E-2</v>
      </c>
      <c r="D9" s="55">
        <v>1.7729162509690477E-2</v>
      </c>
      <c r="E9" s="55">
        <v>1.9138240805320006E-2</v>
      </c>
      <c r="F9" s="55">
        <v>2.2971722138035222E-2</v>
      </c>
      <c r="G9" s="55">
        <v>2.3308295015406877E-2</v>
      </c>
      <c r="H9" s="55">
        <v>2.3116319705962063E-2</v>
      </c>
      <c r="I9" s="55">
        <v>2.119828152283687E-2</v>
      </c>
    </row>
    <row r="10" spans="1:17" ht="20.100000000000001" customHeight="1" x14ac:dyDescent="0.2">
      <c r="A10" s="59" t="s">
        <v>42</v>
      </c>
      <c r="B10" s="59" t="s">
        <v>49</v>
      </c>
      <c r="C10" s="61">
        <v>2.8765023229687214E-2</v>
      </c>
      <c r="D10" s="61">
        <v>2.1802849158410131E-2</v>
      </c>
      <c r="E10" s="61">
        <v>2.0667812095280791E-2</v>
      </c>
      <c r="F10" s="61">
        <v>1.8316902778257482E-2</v>
      </c>
      <c r="G10" s="61">
        <v>2.0670547638302006E-2</v>
      </c>
      <c r="H10" s="61">
        <v>2.0587741452527952E-2</v>
      </c>
      <c r="I10" s="60">
        <v>2.1246951684521065E-2</v>
      </c>
    </row>
    <row r="11" spans="1:17" ht="20.100000000000001" customHeight="1" x14ac:dyDescent="0.2">
      <c r="A11" s="58" t="s">
        <v>50</v>
      </c>
      <c r="B11" s="58" t="s">
        <v>360</v>
      </c>
      <c r="C11" s="133">
        <v>5.8191013611797127E-2</v>
      </c>
      <c r="D11" s="133">
        <v>5.1802047388201711E-2</v>
      </c>
      <c r="E11" s="133">
        <v>2.3105786682221297E-2</v>
      </c>
      <c r="F11" s="133">
        <v>2.6123148268260232E-2</v>
      </c>
      <c r="G11" s="133">
        <v>2.6713545314092535E-2</v>
      </c>
      <c r="H11" s="133">
        <v>2.7111535564159128E-2</v>
      </c>
      <c r="I11" s="133">
        <v>2.7489504982756596E-2</v>
      </c>
      <c r="K11" s="50"/>
      <c r="L11" s="50"/>
      <c r="M11" s="50"/>
      <c r="N11" s="50"/>
      <c r="O11" s="50"/>
      <c r="P11" s="50"/>
      <c r="Q11" s="50"/>
    </row>
    <row r="12" spans="1:17" ht="20.100000000000001" customHeight="1" x14ac:dyDescent="0.2">
      <c r="A12" s="58" t="s">
        <v>50</v>
      </c>
      <c r="B12" s="58" t="s">
        <v>51</v>
      </c>
      <c r="C12" s="133">
        <v>5.8191013611797127E-2</v>
      </c>
      <c r="D12" s="133">
        <v>5.1802047388201711E-2</v>
      </c>
      <c r="E12" s="133">
        <v>2.3105786682221297E-2</v>
      </c>
      <c r="F12" s="133">
        <v>2.6123148268260232E-2</v>
      </c>
      <c r="G12" s="133">
        <v>2.6713545314092535E-2</v>
      </c>
      <c r="H12" s="133">
        <v>2.7111535564159128E-2</v>
      </c>
      <c r="I12" s="133">
        <v>2.7489504982756596E-2</v>
      </c>
    </row>
    <row r="13" spans="1:17" ht="20.100000000000001" customHeight="1" x14ac:dyDescent="0.2">
      <c r="A13" s="58" t="s">
        <v>50</v>
      </c>
      <c r="B13" s="58" t="s">
        <v>52</v>
      </c>
      <c r="C13" s="133">
        <v>5.6177081688473463E-2</v>
      </c>
      <c r="D13" s="133">
        <v>5.1558621448027697E-2</v>
      </c>
      <c r="E13" s="133">
        <v>4.4610624304359803E-2</v>
      </c>
      <c r="F13" s="133">
        <v>2.9271280892017915E-2</v>
      </c>
      <c r="G13" s="133">
        <v>2.9333617904093945E-2</v>
      </c>
      <c r="H13" s="133">
        <v>2.9440256077057692E-2</v>
      </c>
      <c r="I13" s="133">
        <v>2.9433889758591736E-2</v>
      </c>
      <c r="K13" s="50"/>
      <c r="L13" s="50"/>
      <c r="M13"/>
      <c r="N13" s="50"/>
      <c r="O13" s="50"/>
      <c r="P13" s="50"/>
      <c r="Q13" s="50"/>
    </row>
    <row r="14" spans="1:17" ht="20.100000000000001" customHeight="1" x14ac:dyDescent="0.2">
      <c r="A14" s="58" t="s">
        <v>50</v>
      </c>
      <c r="B14" s="58" t="s">
        <v>53</v>
      </c>
      <c r="C14" s="55">
        <v>4.1000000000000009E-2</v>
      </c>
      <c r="D14" s="55">
        <v>4.7E-2</v>
      </c>
      <c r="E14" s="55">
        <v>3.4000000000000002E-2</v>
      </c>
      <c r="F14" s="55">
        <v>2.5000000000000001E-2</v>
      </c>
      <c r="G14" s="55">
        <v>2.5000000000000001E-2</v>
      </c>
      <c r="H14" s="55">
        <v>2.5000000000000001E-2</v>
      </c>
      <c r="I14" s="55">
        <v>2.5000000000000001E-2</v>
      </c>
      <c r="K14" s="50"/>
      <c r="L14" s="50"/>
      <c r="M14" s="50"/>
      <c r="N14" s="50"/>
      <c r="O14" s="50"/>
      <c r="P14" s="50"/>
      <c r="Q14" s="50"/>
    </row>
    <row r="15" spans="1:17" ht="20.100000000000001" customHeight="1" x14ac:dyDescent="0.2">
      <c r="A15" s="58" t="s">
        <v>50</v>
      </c>
      <c r="B15" s="58" t="s">
        <v>54</v>
      </c>
      <c r="C15" s="55">
        <v>3.2043562000772408E-2</v>
      </c>
      <c r="D15" s="55">
        <v>3.2043562000772408E-2</v>
      </c>
      <c r="E15" s="55">
        <v>3.2043562000772408E-2</v>
      </c>
      <c r="F15" s="55">
        <v>3.2043562000772408E-2</v>
      </c>
      <c r="G15" s="55">
        <v>3.2043562000772408E-2</v>
      </c>
      <c r="H15" s="55">
        <v>3.2043562000772408E-2</v>
      </c>
      <c r="I15" s="55">
        <v>3.2043562000772408E-2</v>
      </c>
    </row>
    <row r="16" spans="1:17" ht="20.100000000000001" customHeight="1" x14ac:dyDescent="0.2">
      <c r="A16" t="s">
        <v>55</v>
      </c>
      <c r="B16"/>
    </row>
    <row r="17" spans="1:2" ht="20.100000000000001" customHeight="1" x14ac:dyDescent="0.2">
      <c r="A17" s="5" t="s">
        <v>56</v>
      </c>
    </row>
    <row r="18" spans="1:2" ht="20.100000000000001" customHeight="1" x14ac:dyDescent="0.2">
      <c r="A18" s="5" t="s">
        <v>361</v>
      </c>
    </row>
    <row r="19" spans="1:2" ht="20.100000000000001" customHeight="1" x14ac:dyDescent="0.2">
      <c r="A19" s="29" t="s">
        <v>432</v>
      </c>
      <c r="B19" s="29"/>
    </row>
    <row r="20" spans="1:2" ht="20.100000000000001" customHeight="1" x14ac:dyDescent="0.2">
      <c r="A20" s="72" t="s">
        <v>9</v>
      </c>
      <c r="B20" s="2"/>
    </row>
  </sheetData>
  <phoneticPr fontId="9" type="noConversion"/>
  <hyperlinks>
    <hyperlink ref="A20" location="'Table of Contents'!A1" display="Return to Contents" xr:uid="{0CD84BCB-6544-4616-8B24-CD358A638822}"/>
  </hyperlinks>
  <pageMargins left="0.7" right="0.7" top="0.75" bottom="0.75" header="0.3" footer="0.3"/>
  <pageSetup paperSize="9" orientation="portrait"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76D4-804E-429A-92CE-CF4944BFAA18}">
  <dimension ref="A1:F31"/>
  <sheetViews>
    <sheetView showGridLines="0" workbookViewId="0"/>
  </sheetViews>
  <sheetFormatPr defaultColWidth="8.44140625" defaultRowHeight="20.100000000000001" customHeight="1" x14ac:dyDescent="0.2"/>
  <cols>
    <col min="1" max="1" width="20.44140625" style="4" customWidth="1"/>
    <col min="2" max="6" width="8.6640625" style="4" customWidth="1"/>
    <col min="7" max="16384" width="8.44140625" style="4"/>
  </cols>
  <sheetData>
    <row r="1" spans="1:6" ht="20.100000000000001" customHeight="1" x14ac:dyDescent="0.2">
      <c r="A1" s="3" t="s">
        <v>413</v>
      </c>
      <c r="B1" s="14"/>
      <c r="C1" s="14"/>
      <c r="D1" s="14"/>
    </row>
    <row r="2" spans="1:6" s="5" customFormat="1" ht="20.100000000000001" customHeight="1" x14ac:dyDescent="0.2">
      <c r="A2" s="29" t="s">
        <v>228</v>
      </c>
      <c r="B2" s="78"/>
      <c r="C2" s="78"/>
      <c r="D2" s="78"/>
    </row>
    <row r="3" spans="1:6" s="5" customFormat="1" ht="20.100000000000001" customHeight="1" x14ac:dyDescent="0.2">
      <c r="A3" s="75" t="s">
        <v>86</v>
      </c>
      <c r="B3" s="40" t="s">
        <v>15</v>
      </c>
      <c r="C3" s="40" t="s">
        <v>16</v>
      </c>
      <c r="D3" s="40" t="s">
        <v>17</v>
      </c>
      <c r="E3" s="40" t="s">
        <v>18</v>
      </c>
      <c r="F3" s="40" t="s">
        <v>19</v>
      </c>
    </row>
    <row r="4" spans="1:6" s="5" customFormat="1" ht="20.100000000000001" customHeight="1" x14ac:dyDescent="0.2">
      <c r="A4" s="86" t="s">
        <v>101</v>
      </c>
      <c r="B4" s="96">
        <v>37.37872799073584</v>
      </c>
      <c r="C4" s="96">
        <v>37.77240609938508</v>
      </c>
      <c r="D4" s="96">
        <v>37.965893943059591</v>
      </c>
      <c r="E4" s="96">
        <v>38.13407971899273</v>
      </c>
      <c r="F4" s="96">
        <v>38.43745633603956</v>
      </c>
    </row>
    <row r="5" spans="1:6" s="5" customFormat="1" ht="20.100000000000001" customHeight="1" x14ac:dyDescent="0.2">
      <c r="A5" s="86" t="s">
        <v>167</v>
      </c>
      <c r="B5" s="88">
        <v>0.19410257902196548</v>
      </c>
      <c r="C5" s="88">
        <v>0.19489277182334064</v>
      </c>
      <c r="D5" s="88">
        <v>0.19568620094353406</v>
      </c>
      <c r="E5" s="88">
        <v>0.39296575927445332</v>
      </c>
      <c r="F5" s="88">
        <v>0</v>
      </c>
    </row>
    <row r="6" spans="1:6" s="5" customFormat="1" ht="20.100000000000001" customHeight="1" x14ac:dyDescent="0.2">
      <c r="A6" s="29" t="s">
        <v>168</v>
      </c>
      <c r="B6" s="96">
        <v>4.3533264989872578</v>
      </c>
      <c r="C6" s="96">
        <v>5.4937892453963784</v>
      </c>
      <c r="D6" s="96">
        <v>6.6505598720648109</v>
      </c>
      <c r="E6" s="96">
        <v>7.8429141161169795</v>
      </c>
      <c r="F6" s="96">
        <v>9.1077035763882108</v>
      </c>
    </row>
    <row r="7" spans="1:6" s="5" customFormat="1" ht="20.100000000000001" customHeight="1" x14ac:dyDescent="0.2">
      <c r="A7" s="89" t="s">
        <v>97</v>
      </c>
      <c r="B7" s="96">
        <v>41.926157068745063</v>
      </c>
      <c r="C7" s="96">
        <v>43.461088116604799</v>
      </c>
      <c r="D7" s="96">
        <v>44.812140016067936</v>
      </c>
      <c r="E7" s="96">
        <v>46.369959594384163</v>
      </c>
      <c r="F7" s="98">
        <v>47.545159912427771</v>
      </c>
    </row>
    <row r="8" spans="1:6" s="5" customFormat="1" ht="20.100000000000001" customHeight="1" x14ac:dyDescent="0.2">
      <c r="A8" s="80" t="s">
        <v>102</v>
      </c>
      <c r="B8" s="90">
        <v>4.5474290780092232</v>
      </c>
      <c r="C8" s="90">
        <v>5.688682017219719</v>
      </c>
      <c r="D8" s="90">
        <v>6.846246073008345</v>
      </c>
      <c r="E8" s="90">
        <v>8.2358798753914328</v>
      </c>
      <c r="F8" s="90">
        <v>9.1077035763882108</v>
      </c>
    </row>
    <row r="9" spans="1:6" s="5" customFormat="1" ht="20.100000000000001" customHeight="1" x14ac:dyDescent="0.2">
      <c r="A9" s="29" t="s">
        <v>32</v>
      </c>
      <c r="B9" s="99"/>
      <c r="C9" s="99"/>
      <c r="D9" s="99"/>
      <c r="E9" s="99"/>
      <c r="F9" s="99"/>
    </row>
    <row r="10" spans="1:6" s="5" customFormat="1" ht="20.100000000000001" customHeight="1" x14ac:dyDescent="0.2">
      <c r="A10" s="29" t="s">
        <v>279</v>
      </c>
      <c r="B10" s="99"/>
      <c r="C10" s="99"/>
      <c r="D10" s="99"/>
      <c r="E10" s="99"/>
    </row>
    <row r="11" spans="1:6" s="5" customFormat="1" ht="20.100000000000001" customHeight="1" x14ac:dyDescent="0.2">
      <c r="A11" s="2" t="s">
        <v>171</v>
      </c>
      <c r="B11" s="136"/>
      <c r="C11" s="136"/>
      <c r="D11" s="136"/>
      <c r="E11" s="136"/>
    </row>
    <row r="12" spans="1:6" s="5" customFormat="1" ht="20.100000000000001" customHeight="1" x14ac:dyDescent="0.2">
      <c r="A12" s="28" t="s">
        <v>9</v>
      </c>
      <c r="B12" s="81"/>
      <c r="C12" s="81"/>
      <c r="D12" s="82"/>
      <c r="E12" s="81"/>
    </row>
    <row r="13" spans="1:6" s="5" customFormat="1" ht="20.100000000000001" customHeight="1" x14ac:dyDescent="0.2"/>
    <row r="14" spans="1:6" s="5" customFormat="1" ht="20.100000000000001" customHeight="1" x14ac:dyDescent="0.2"/>
    <row r="15" spans="1:6" s="5" customFormat="1" ht="20.100000000000001" customHeight="1" x14ac:dyDescent="0.2"/>
    <row r="16" spans="1:6" s="5" customFormat="1" ht="20.100000000000001" customHeight="1" x14ac:dyDescent="0.2"/>
    <row r="17" spans="1:3" s="5" customFormat="1" ht="20.100000000000001" customHeight="1" x14ac:dyDescent="0.2"/>
    <row r="18" spans="1:3" s="5" customFormat="1" ht="20.100000000000001" customHeight="1" x14ac:dyDescent="0.2"/>
    <row r="19" spans="1:3" s="5" customFormat="1" ht="20.100000000000001" customHeight="1" x14ac:dyDescent="0.2">
      <c r="A19" s="84"/>
      <c r="B19" s="84"/>
      <c r="C19" s="84"/>
    </row>
    <row r="20" spans="1:3" s="5" customFormat="1" ht="20.100000000000001" customHeight="1" x14ac:dyDescent="0.2"/>
    <row r="21" spans="1:3" s="5" customFormat="1" ht="20.100000000000001" customHeight="1" x14ac:dyDescent="0.2"/>
    <row r="22" spans="1:3" s="5" customFormat="1" ht="20.100000000000001" customHeight="1" x14ac:dyDescent="0.2"/>
    <row r="23" spans="1:3" s="5" customFormat="1" ht="20.100000000000001" customHeight="1" x14ac:dyDescent="0.2"/>
    <row r="24" spans="1:3" s="5" customFormat="1" ht="20.100000000000001" customHeight="1" x14ac:dyDescent="0.2"/>
    <row r="25" spans="1:3" s="5" customFormat="1" ht="20.100000000000001" customHeight="1" x14ac:dyDescent="0.2"/>
    <row r="26" spans="1:3" s="5" customFormat="1" ht="20.100000000000001" customHeight="1" x14ac:dyDescent="0.2"/>
    <row r="27" spans="1:3" s="5" customFormat="1" ht="20.100000000000001" customHeight="1" x14ac:dyDescent="0.2"/>
    <row r="28" spans="1:3" s="5" customFormat="1" ht="20.100000000000001" customHeight="1" x14ac:dyDescent="0.2"/>
    <row r="29" spans="1:3" s="5" customFormat="1" ht="20.100000000000001" customHeight="1" x14ac:dyDescent="0.2"/>
    <row r="30" spans="1:3" s="5" customFormat="1" ht="20.100000000000001" customHeight="1" x14ac:dyDescent="0.2"/>
    <row r="31" spans="1:3" s="5" customFormat="1" ht="20.100000000000001" customHeight="1" x14ac:dyDescent="0.2"/>
  </sheetData>
  <hyperlinks>
    <hyperlink ref="A12" location="'Table of Contents'!A1" display="Return to Contents" xr:uid="{894F1CA6-F15D-47F3-A1D4-77F7B34ABCED}"/>
    <hyperlink ref="A11" r:id="rId1" xr:uid="{82F85914-C12B-4CF1-9D45-07BB2F106AC3}"/>
  </hyperlinks>
  <pageMargins left="0.7" right="0.7" top="0.75" bottom="0.75" header="0.3" footer="0.3"/>
  <pageSetup paperSize="9" orientation="portrait" r:id="rId2"/>
  <tableParts count="1">
    <tablePart r:id="rId3"/>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836A-DF96-4F61-B3CA-E0BC40AACCD3}">
  <dimension ref="A1:B26"/>
  <sheetViews>
    <sheetView showGridLines="0" workbookViewId="0"/>
  </sheetViews>
  <sheetFormatPr defaultColWidth="8.44140625" defaultRowHeight="20.100000000000001" customHeight="1" x14ac:dyDescent="0.2"/>
  <cols>
    <col min="1" max="1" width="18.21875" style="4" customWidth="1"/>
    <col min="2" max="2" width="7.109375" style="4" customWidth="1"/>
    <col min="3" max="3" width="8.44140625" style="4"/>
    <col min="4" max="4" width="8.44140625" style="4" bestFit="1" customWidth="1"/>
    <col min="5" max="16384" width="8.44140625" style="4"/>
  </cols>
  <sheetData>
    <row r="1" spans="1:2" ht="20.100000000000001" customHeight="1" x14ac:dyDescent="0.2">
      <c r="A1" s="3" t="s">
        <v>414</v>
      </c>
      <c r="B1" s="14"/>
    </row>
    <row r="2" spans="1:2" s="5" customFormat="1" ht="20.100000000000001" customHeight="1" x14ac:dyDescent="0.2">
      <c r="A2" s="29" t="s">
        <v>228</v>
      </c>
      <c r="B2" s="78"/>
    </row>
    <row r="3" spans="1:2" s="5" customFormat="1" ht="19.899999999999999" customHeight="1" x14ac:dyDescent="0.2">
      <c r="A3" t="s">
        <v>229</v>
      </c>
      <c r="B3" s="40" t="s">
        <v>280</v>
      </c>
    </row>
    <row r="4" spans="1:2" s="5" customFormat="1" ht="19.899999999999999" customHeight="1" x14ac:dyDescent="0.2">
      <c r="A4" s="29" t="s">
        <v>281</v>
      </c>
      <c r="B4" s="110">
        <v>2.16</v>
      </c>
    </row>
    <row r="5" spans="1:2" s="5" customFormat="1" ht="19.899999999999999" customHeight="1" x14ac:dyDescent="0.2">
      <c r="A5" s="29" t="s">
        <v>16</v>
      </c>
      <c r="B5" s="111">
        <v>2.23</v>
      </c>
    </row>
    <row r="6" spans="1:2" s="5" customFormat="1" ht="19.899999999999999" customHeight="1" x14ac:dyDescent="0.2">
      <c r="A6" s="29" t="s">
        <v>17</v>
      </c>
      <c r="B6" s="110">
        <v>2.29</v>
      </c>
    </row>
    <row r="7" spans="1:2" s="5" customFormat="1" ht="19.899999999999999" customHeight="1" x14ac:dyDescent="0.2">
      <c r="A7" s="29" t="s">
        <v>18</v>
      </c>
      <c r="B7" s="111">
        <v>2.36</v>
      </c>
    </row>
    <row r="8" spans="1:2" s="5" customFormat="1" ht="19.899999999999999" customHeight="1" x14ac:dyDescent="0.2">
      <c r="A8" s="89" t="s">
        <v>19</v>
      </c>
      <c r="B8" s="110">
        <v>2.41</v>
      </c>
    </row>
    <row r="9" spans="1:2" s="5" customFormat="1" ht="20.100000000000001" customHeight="1" x14ac:dyDescent="0.2">
      <c r="A9" s="29" t="s">
        <v>32</v>
      </c>
      <c r="B9" s="99"/>
    </row>
    <row r="10" spans="1:2" s="5" customFormat="1" ht="20.100000000000001" customHeight="1" x14ac:dyDescent="0.2">
      <c r="A10" s="29" t="s">
        <v>33</v>
      </c>
      <c r="B10" s="136"/>
    </row>
    <row r="11" spans="1:2" s="5" customFormat="1" ht="20.100000000000001" customHeight="1" x14ac:dyDescent="0.2">
      <c r="A11" s="29" t="s">
        <v>163</v>
      </c>
      <c r="B11" s="29"/>
    </row>
    <row r="12" spans="1:2" s="5" customFormat="1" ht="20.100000000000001" customHeight="1" x14ac:dyDescent="0.2">
      <c r="A12" s="28" t="s">
        <v>9</v>
      </c>
      <c r="B12" s="81"/>
    </row>
    <row r="13" spans="1:2" s="5" customFormat="1" ht="20.100000000000001" customHeight="1" x14ac:dyDescent="0.2"/>
    <row r="14" spans="1:2" s="5" customFormat="1" ht="20.100000000000001" customHeight="1" x14ac:dyDescent="0.2">
      <c r="B14" s="92"/>
    </row>
    <row r="15" spans="1:2" s="5" customFormat="1" ht="20.100000000000001" customHeight="1" x14ac:dyDescent="0.2"/>
    <row r="16" spans="1:2" s="5" customFormat="1" ht="20.100000000000001" customHeight="1" x14ac:dyDescent="0.2"/>
    <row r="17" spans="1:2" s="5" customFormat="1" ht="20.100000000000001" customHeight="1" x14ac:dyDescent="0.2"/>
    <row r="18" spans="1:2" s="5" customFormat="1" ht="20.100000000000001" customHeight="1" x14ac:dyDescent="0.2"/>
    <row r="19" spans="1:2" s="5" customFormat="1" ht="20.100000000000001" customHeight="1" x14ac:dyDescent="0.2">
      <c r="A19" s="84"/>
      <c r="B19" s="84"/>
    </row>
    <row r="20" spans="1:2" s="5" customFormat="1" ht="20.100000000000001" customHeight="1" x14ac:dyDescent="0.2"/>
    <row r="21" spans="1:2" s="5" customFormat="1" ht="20.100000000000001" customHeight="1" x14ac:dyDescent="0.2"/>
    <row r="22" spans="1:2" s="5" customFormat="1" ht="20.100000000000001" customHeight="1" x14ac:dyDescent="0.2"/>
    <row r="23" spans="1:2" s="5" customFormat="1" ht="20.100000000000001" customHeight="1" x14ac:dyDescent="0.2"/>
    <row r="24" spans="1:2" s="5" customFormat="1" ht="20.100000000000001" customHeight="1" x14ac:dyDescent="0.2"/>
    <row r="25" spans="1:2" s="5" customFormat="1" ht="20.100000000000001" customHeight="1" x14ac:dyDescent="0.2"/>
    <row r="26" spans="1:2" s="5" customFormat="1" ht="20.100000000000001" customHeight="1" x14ac:dyDescent="0.2"/>
  </sheetData>
  <hyperlinks>
    <hyperlink ref="A12" location="'Table of Contents'!A1" display="Return to Contents" xr:uid="{515C2449-35B6-490A-8A25-ED3CCDDACA98}"/>
  </hyperlinks>
  <pageMargins left="0.7" right="0.7" top="0.75" bottom="0.75" header="0.3" footer="0.3"/>
  <pageSetup paperSize="9" orientation="portrait"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39A6-2DFE-4A83-A507-55809CEBDB46}">
  <sheetPr>
    <tabColor rgb="FF397E77"/>
  </sheetPr>
  <dimension ref="A1:A2"/>
  <sheetViews>
    <sheetView showGridLines="0" workbookViewId="0"/>
  </sheetViews>
  <sheetFormatPr defaultColWidth="8.44140625" defaultRowHeight="20.100000000000001" customHeight="1" x14ac:dyDescent="0.2"/>
  <cols>
    <col min="1" max="1" width="18.44140625" style="4" customWidth="1"/>
    <col min="2" max="16384" width="8.44140625" style="4"/>
  </cols>
  <sheetData>
    <row r="1" spans="1:1" ht="20.100000000000001" customHeight="1" x14ac:dyDescent="0.2">
      <c r="A1" s="72" t="s">
        <v>9</v>
      </c>
    </row>
    <row r="2" spans="1:1" ht="20.100000000000001" customHeight="1" x14ac:dyDescent="0.2">
      <c r="A2" s="1"/>
    </row>
  </sheetData>
  <hyperlinks>
    <hyperlink ref="A1" location="'Table of Contents'!A1" display="Return to Contents" xr:uid="{F19C9243-E34F-4B4D-8DE3-412030D9DB3F}"/>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27686-D75C-4DEE-83E2-EB99E8193392}">
  <dimension ref="A1:H19"/>
  <sheetViews>
    <sheetView showGridLines="0" workbookViewId="0"/>
  </sheetViews>
  <sheetFormatPr defaultColWidth="8.44140625" defaultRowHeight="20.100000000000001" customHeight="1" x14ac:dyDescent="0.2"/>
  <cols>
    <col min="1" max="1" width="25.6640625" style="4" customWidth="1"/>
    <col min="2" max="7" width="8.6640625" style="4" customWidth="1"/>
    <col min="8" max="8" width="10.109375" style="4" bestFit="1" customWidth="1"/>
    <col min="9" max="16384" width="8.44140625" style="4"/>
  </cols>
  <sheetData>
    <row r="1" spans="1:8" ht="20.100000000000001" customHeight="1" x14ac:dyDescent="0.2">
      <c r="A1" s="3" t="s">
        <v>415</v>
      </c>
      <c r="B1" s="14"/>
      <c r="C1" s="14"/>
      <c r="D1" s="14"/>
      <c r="E1" s="14"/>
      <c r="F1" s="14"/>
    </row>
    <row r="2" spans="1:8" s="5" customFormat="1" ht="20.100000000000001" customHeight="1" x14ac:dyDescent="0.2">
      <c r="A2" s="29" t="s">
        <v>228</v>
      </c>
      <c r="B2" s="78"/>
      <c r="C2" s="78"/>
      <c r="D2" s="78"/>
      <c r="E2" s="78"/>
      <c r="F2" s="78"/>
    </row>
    <row r="3" spans="1:8" s="5" customFormat="1" ht="19.899999999999999" customHeight="1" x14ac:dyDescent="0.2">
      <c r="A3" s="75" t="s">
        <v>86</v>
      </c>
      <c r="B3" s="40" t="s">
        <v>13</v>
      </c>
      <c r="C3" s="40" t="s">
        <v>14</v>
      </c>
      <c r="D3" s="40" t="s">
        <v>15</v>
      </c>
      <c r="E3" s="40" t="s">
        <v>16</v>
      </c>
      <c r="F3" s="40" t="s">
        <v>17</v>
      </c>
      <c r="G3" s="40" t="s">
        <v>18</v>
      </c>
      <c r="H3" s="40" t="s">
        <v>74</v>
      </c>
    </row>
    <row r="4" spans="1:8" s="5" customFormat="1" ht="19.899999999999999" customHeight="1" x14ac:dyDescent="0.2">
      <c r="A4" s="86" t="s">
        <v>93</v>
      </c>
      <c r="B4" s="155">
        <v>295.97000156627507</v>
      </c>
      <c r="C4" s="155">
        <v>302.96549473310461</v>
      </c>
      <c r="D4" s="155">
        <v>345.15577996068714</v>
      </c>
      <c r="E4" s="155">
        <v>351.28919320489013</v>
      </c>
      <c r="F4" s="155">
        <v>357.32949695572921</v>
      </c>
      <c r="G4" s="155">
        <v>363.36980070656813</v>
      </c>
      <c r="H4" s="155" t="s">
        <v>23</v>
      </c>
    </row>
    <row r="5" spans="1:8" s="5" customFormat="1" ht="19.899999999999999" customHeight="1" x14ac:dyDescent="0.2">
      <c r="A5" s="29" t="s">
        <v>168</v>
      </c>
      <c r="B5" s="178">
        <v>-2.8157628349710535</v>
      </c>
      <c r="C5" s="178">
        <v>1.8748594844456079</v>
      </c>
      <c r="D5" s="178">
        <v>2.135948148948728</v>
      </c>
      <c r="E5" s="178">
        <v>6.7666371123889917</v>
      </c>
      <c r="F5" s="178">
        <v>10.961002379612012</v>
      </c>
      <c r="G5" s="178">
        <v>15.365187480233544</v>
      </c>
      <c r="H5" s="178" t="s">
        <v>23</v>
      </c>
    </row>
    <row r="6" spans="1:8" s="5" customFormat="1" ht="19.899999999999999" customHeight="1" x14ac:dyDescent="0.2">
      <c r="A6" s="29" t="s">
        <v>218</v>
      </c>
      <c r="B6" s="178">
        <v>-0.59754044783841209</v>
      </c>
      <c r="C6" s="178">
        <v>0</v>
      </c>
      <c r="D6" s="178">
        <v>0</v>
      </c>
      <c r="E6" s="178">
        <v>-4.5570445885374511</v>
      </c>
      <c r="F6" s="178">
        <v>-8.7160855933308881</v>
      </c>
      <c r="G6" s="178">
        <v>-13.085065789729924</v>
      </c>
      <c r="H6" s="178" t="s">
        <v>23</v>
      </c>
    </row>
    <row r="7" spans="1:8" s="5" customFormat="1" ht="19.899999999999999" customHeight="1" x14ac:dyDescent="0.2">
      <c r="A7" s="34" t="s">
        <v>97</v>
      </c>
      <c r="B7" s="178">
        <v>293.30052708084037</v>
      </c>
      <c r="C7" s="178">
        <v>304.99216467607806</v>
      </c>
      <c r="D7" s="178">
        <v>347.46467934708795</v>
      </c>
      <c r="E7" s="178">
        <v>353.67703192977064</v>
      </c>
      <c r="F7" s="178">
        <v>359.75774193898246</v>
      </c>
      <c r="G7" s="179">
        <v>365.83845194819435</v>
      </c>
      <c r="H7" s="179">
        <v>371.76571893096155</v>
      </c>
    </row>
    <row r="8" spans="1:8" s="5" customFormat="1" ht="19.899999999999999" customHeight="1" x14ac:dyDescent="0.2">
      <c r="A8" s="80" t="s">
        <v>221</v>
      </c>
      <c r="B8" s="90">
        <v>-2.669474485434705</v>
      </c>
      <c r="C8" s="90">
        <v>2.0266699429734558</v>
      </c>
      <c r="D8" s="90">
        <v>2.3088993864008103</v>
      </c>
      <c r="E8" s="90">
        <v>2.3878387248805097</v>
      </c>
      <c r="F8" s="90">
        <v>2.4282449832532507</v>
      </c>
      <c r="G8" s="180">
        <v>2.468651241626219</v>
      </c>
      <c r="H8" s="30" t="s">
        <v>23</v>
      </c>
    </row>
    <row r="9" spans="1:8" s="5" customFormat="1" ht="20.100000000000001" customHeight="1" x14ac:dyDescent="0.2">
      <c r="A9" s="29" t="s">
        <v>32</v>
      </c>
      <c r="B9" s="91"/>
      <c r="C9" s="91"/>
      <c r="D9" s="91"/>
      <c r="E9" s="91"/>
      <c r="F9" s="91"/>
      <c r="G9" s="91"/>
    </row>
    <row r="10" spans="1:8" s="5" customFormat="1" ht="20.100000000000001" customHeight="1" x14ac:dyDescent="0.2">
      <c r="A10" s="2" t="s">
        <v>171</v>
      </c>
      <c r="B10" s="136"/>
      <c r="C10" s="136"/>
      <c r="D10" s="136"/>
      <c r="E10" s="136"/>
      <c r="F10" s="136"/>
      <c r="G10" s="136"/>
    </row>
    <row r="11" spans="1:8" s="5" customFormat="1" ht="20.100000000000001" customHeight="1" x14ac:dyDescent="0.2">
      <c r="A11" s="29" t="s">
        <v>99</v>
      </c>
      <c r="B11" s="29"/>
      <c r="C11" s="50"/>
    </row>
    <row r="12" spans="1:8" s="5" customFormat="1" ht="20.100000000000001" customHeight="1" x14ac:dyDescent="0.2">
      <c r="A12" s="72" t="s">
        <v>9</v>
      </c>
      <c r="B12" s="81"/>
      <c r="C12" s="81"/>
      <c r="D12" s="81"/>
      <c r="E12" s="81"/>
      <c r="F12" s="82"/>
      <c r="G12" s="81"/>
    </row>
    <row r="13" spans="1:8" s="5" customFormat="1" ht="20.100000000000001" customHeight="1" x14ac:dyDescent="0.2"/>
    <row r="14" spans="1:8" ht="20.100000000000001" customHeight="1" x14ac:dyDescent="0.2">
      <c r="B14" s="18"/>
    </row>
    <row r="18" spans="1:5" ht="20.100000000000001" customHeight="1" x14ac:dyDescent="0.2">
      <c r="A18" s="19"/>
    </row>
    <row r="19" spans="1:5" ht="20.100000000000001" customHeight="1" x14ac:dyDescent="0.2">
      <c r="A19" s="20"/>
      <c r="B19" s="20"/>
      <c r="C19" s="20"/>
      <c r="D19" s="20"/>
      <c r="E19" s="20"/>
    </row>
  </sheetData>
  <phoneticPr fontId="9" type="noConversion"/>
  <hyperlinks>
    <hyperlink ref="A12" location="'Table of Contents'!A1" display="Return to Contents" xr:uid="{C7B740A5-B3CE-4976-9A7B-07E6BC3DA214}"/>
    <hyperlink ref="A10" r:id="rId1" xr:uid="{61FC3DAB-CFD6-49E4-9351-ACAEF665A760}"/>
  </hyperlinks>
  <pageMargins left="0.7" right="0.7" top="0.75" bottom="0.75" header="0.3" footer="0.3"/>
  <pageSetup paperSize="9" orientation="portrait" r:id="rId2"/>
  <tableParts count="1">
    <tablePart r:id="rId3"/>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202B-F427-445F-9ADE-62DE95B86ECE}">
  <dimension ref="A1:K20"/>
  <sheetViews>
    <sheetView showGridLines="0" workbookViewId="0"/>
  </sheetViews>
  <sheetFormatPr defaultColWidth="8.44140625" defaultRowHeight="20.100000000000001" customHeight="1" x14ac:dyDescent="0.2"/>
  <cols>
    <col min="1" max="1" width="14.6640625" style="4" customWidth="1"/>
    <col min="2" max="2" width="8.6640625" style="4" customWidth="1"/>
    <col min="3" max="3" width="11.109375" style="4" bestFit="1" customWidth="1"/>
    <col min="4" max="10" width="8.6640625" style="4" customWidth="1"/>
    <col min="11" max="11" width="10.109375" style="4" bestFit="1" customWidth="1"/>
    <col min="12" max="16384" width="8.44140625" style="4"/>
  </cols>
  <sheetData>
    <row r="1" spans="1:11" ht="20.100000000000001" customHeight="1" x14ac:dyDescent="0.2">
      <c r="A1" s="3" t="s">
        <v>416</v>
      </c>
      <c r="B1" s="14"/>
      <c r="C1" s="14"/>
      <c r="D1" s="14"/>
      <c r="E1" s="14"/>
      <c r="F1" s="14"/>
    </row>
    <row r="2" spans="1:11" s="5" customFormat="1" ht="20.100000000000001" customHeight="1" x14ac:dyDescent="0.2">
      <c r="A2" s="29" t="s">
        <v>109</v>
      </c>
      <c r="B2" s="78"/>
      <c r="C2" s="78"/>
      <c r="D2" s="78"/>
      <c r="E2" s="78"/>
      <c r="F2" s="78"/>
    </row>
    <row r="3" spans="1:11" s="5" customFormat="1" ht="31.5" x14ac:dyDescent="0.2">
      <c r="A3" s="75" t="s">
        <v>86</v>
      </c>
      <c r="B3" s="35" t="s">
        <v>282</v>
      </c>
      <c r="C3" s="35" t="s">
        <v>283</v>
      </c>
      <c r="D3" s="75" t="s">
        <v>92</v>
      </c>
      <c r="E3" s="40" t="s">
        <v>13</v>
      </c>
      <c r="F3" s="40" t="s">
        <v>14</v>
      </c>
      <c r="G3" s="40" t="s">
        <v>15</v>
      </c>
      <c r="H3" s="40" t="s">
        <v>16</v>
      </c>
      <c r="I3" s="40" t="s">
        <v>17</v>
      </c>
      <c r="J3" s="40" t="s">
        <v>18</v>
      </c>
      <c r="K3" s="70" t="s">
        <v>284</v>
      </c>
    </row>
    <row r="4" spans="1:11" s="5" customFormat="1" ht="20.100000000000001" customHeight="1" x14ac:dyDescent="0.2">
      <c r="A4" s="86" t="s">
        <v>93</v>
      </c>
      <c r="B4" s="174">
        <v>5933</v>
      </c>
      <c r="C4" s="174">
        <v>6879.7757982542107</v>
      </c>
      <c r="D4" s="174">
        <v>7303.3804436905293</v>
      </c>
      <c r="E4" s="174">
        <v>7525.8174665465922</v>
      </c>
      <c r="F4" s="174">
        <v>7970.263902533753</v>
      </c>
      <c r="G4" s="174">
        <v>8349.4454524065422</v>
      </c>
      <c r="H4" s="174">
        <v>8633.7064732342424</v>
      </c>
      <c r="I4" s="174">
        <v>8939.5818925794447</v>
      </c>
      <c r="J4" s="174">
        <v>9275.6683874737464</v>
      </c>
      <c r="K4" s="139" t="s">
        <v>23</v>
      </c>
    </row>
    <row r="5" spans="1:11" s="5" customFormat="1" ht="20.100000000000001" customHeight="1" x14ac:dyDescent="0.2">
      <c r="A5" s="29" t="s">
        <v>168</v>
      </c>
      <c r="B5" s="140">
        <v>0</v>
      </c>
      <c r="C5" s="140">
        <v>173.22520174578949</v>
      </c>
      <c r="D5" s="140">
        <v>187.41510226756873</v>
      </c>
      <c r="E5" s="140">
        <v>106.38445083591159</v>
      </c>
      <c r="F5" s="140">
        <v>81.196063479179429</v>
      </c>
      <c r="G5" s="140">
        <v>108.10534820392968</v>
      </c>
      <c r="H5" s="140">
        <v>110.6853164356562</v>
      </c>
      <c r="I5" s="140">
        <v>88.421752189860854</v>
      </c>
      <c r="J5" s="140">
        <v>50.086142065971217</v>
      </c>
      <c r="K5" s="139" t="s">
        <v>23</v>
      </c>
    </row>
    <row r="6" spans="1:11" s="5" customFormat="1" ht="20.100000000000001" customHeight="1" x14ac:dyDescent="0.2">
      <c r="A6" s="34" t="s">
        <v>97</v>
      </c>
      <c r="B6" s="174">
        <v>5933</v>
      </c>
      <c r="C6" s="174">
        <v>7053.0010000000002</v>
      </c>
      <c r="D6" s="174">
        <v>7490.795545958098</v>
      </c>
      <c r="E6" s="174">
        <v>7632.2019173825038</v>
      </c>
      <c r="F6" s="174">
        <v>8051.4599660129325</v>
      </c>
      <c r="G6" s="174">
        <v>8457.5508006104719</v>
      </c>
      <c r="H6" s="174">
        <v>8744.3917896698986</v>
      </c>
      <c r="I6" s="174">
        <v>9028.0036447693055</v>
      </c>
      <c r="J6" s="175">
        <v>9325.7545295397176</v>
      </c>
      <c r="K6" s="175">
        <v>10120</v>
      </c>
    </row>
    <row r="7" spans="1:11" s="5" customFormat="1" ht="20.100000000000001" customHeight="1" x14ac:dyDescent="0.2">
      <c r="A7" s="80" t="s">
        <v>221</v>
      </c>
      <c r="B7" s="85">
        <v>0</v>
      </c>
      <c r="C7" s="85">
        <v>173.22520174578949</v>
      </c>
      <c r="D7" s="85">
        <v>187.41510226756873</v>
      </c>
      <c r="E7" s="85">
        <v>106.38445083591159</v>
      </c>
      <c r="F7" s="85">
        <v>81.196063479179429</v>
      </c>
      <c r="G7" s="85">
        <v>108.10534820392968</v>
      </c>
      <c r="H7" s="85">
        <v>110.6853164356562</v>
      </c>
      <c r="I7" s="85">
        <v>88.421752189860854</v>
      </c>
      <c r="J7" s="140">
        <v>50.086142065971217</v>
      </c>
      <c r="K7" s="139" t="s">
        <v>23</v>
      </c>
    </row>
    <row r="8" spans="1:11" s="5" customFormat="1" ht="20.100000000000001" customHeight="1" x14ac:dyDescent="0.2">
      <c r="A8" s="29" t="s">
        <v>32</v>
      </c>
      <c r="B8" s="99"/>
      <c r="C8" s="99"/>
      <c r="D8" s="99"/>
      <c r="E8" s="99"/>
      <c r="F8" s="99"/>
      <c r="G8" s="99"/>
    </row>
    <row r="9" spans="1:11" s="5" customFormat="1" ht="20.100000000000001" customHeight="1" x14ac:dyDescent="0.2">
      <c r="A9" s="2" t="s">
        <v>171</v>
      </c>
      <c r="B9" s="136"/>
      <c r="C9" s="136"/>
      <c r="D9" s="136"/>
      <c r="E9" s="136"/>
      <c r="F9" s="136"/>
      <c r="G9" s="136"/>
    </row>
    <row r="10" spans="1:11" s="5" customFormat="1" ht="20.100000000000001" customHeight="1" x14ac:dyDescent="0.2">
      <c r="A10" s="29" t="s">
        <v>285</v>
      </c>
      <c r="B10" s="29"/>
      <c r="C10" s="50"/>
    </row>
    <row r="11" spans="1:11" s="5" customFormat="1" ht="20.100000000000001" customHeight="1" x14ac:dyDescent="0.2">
      <c r="A11" s="29" t="s">
        <v>286</v>
      </c>
      <c r="B11" s="29"/>
      <c r="C11" s="50"/>
    </row>
    <row r="12" spans="1:11" s="5" customFormat="1" ht="20.100000000000001" customHeight="1" x14ac:dyDescent="0.2">
      <c r="A12" s="28" t="s">
        <v>9</v>
      </c>
      <c r="B12" s="81"/>
      <c r="C12" s="81"/>
      <c r="D12" s="81"/>
      <c r="E12" s="81"/>
      <c r="F12" s="82"/>
      <c r="G12" s="81"/>
    </row>
    <row r="13" spans="1:11" s="5" customFormat="1" ht="20.100000000000001" customHeight="1" x14ac:dyDescent="0.2"/>
    <row r="14" spans="1:11" s="5" customFormat="1" ht="20.100000000000001" customHeight="1" x14ac:dyDescent="0.2">
      <c r="B14" s="92"/>
    </row>
    <row r="15" spans="1:11" s="5" customFormat="1" ht="20.100000000000001" customHeight="1" x14ac:dyDescent="0.2"/>
    <row r="16" spans="1:11" s="5" customFormat="1" ht="20.100000000000001" customHeight="1" x14ac:dyDescent="0.2"/>
    <row r="17" spans="1:5" s="5" customFormat="1" ht="20.100000000000001" customHeight="1" x14ac:dyDescent="0.2"/>
    <row r="18" spans="1:5" s="5" customFormat="1" ht="20.100000000000001" customHeight="1" x14ac:dyDescent="0.2"/>
    <row r="19" spans="1:5" s="5" customFormat="1" ht="20.100000000000001" customHeight="1" x14ac:dyDescent="0.2">
      <c r="A19" s="84"/>
      <c r="B19" s="84"/>
      <c r="C19" s="84"/>
      <c r="D19" s="84"/>
      <c r="E19" s="84"/>
    </row>
    <row r="20" spans="1:5" s="5" customFormat="1" ht="20.100000000000001" customHeight="1" x14ac:dyDescent="0.2"/>
  </sheetData>
  <hyperlinks>
    <hyperlink ref="A12" location="'Table of Contents'!A1" display="Return to Contents" xr:uid="{0399DD80-1F7B-408C-9505-A43C3012A61D}"/>
    <hyperlink ref="A9" r:id="rId1" xr:uid="{46EF2A85-50FA-4AA2-A904-83382B1106A5}"/>
  </hyperlinks>
  <pageMargins left="0.7" right="0.7" top="0.75" bottom="0.75" header="0.3" footer="0.3"/>
  <pageSetup paperSize="9" orientation="portrait" r:id="rId2"/>
  <tableParts count="1">
    <tablePart r:id="rId3"/>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F4C0F-8E6B-4105-8236-C2413E552DEE}">
  <sheetPr>
    <tabColor rgb="FF397E77"/>
  </sheetPr>
  <dimension ref="A1:A2"/>
  <sheetViews>
    <sheetView showGridLines="0" workbookViewId="0"/>
  </sheetViews>
  <sheetFormatPr defaultColWidth="8.44140625" defaultRowHeight="20.100000000000001" customHeight="1" x14ac:dyDescent="0.2"/>
  <cols>
    <col min="1" max="1" width="18.44140625" style="4" customWidth="1"/>
    <col min="2" max="16384" width="8.44140625" style="4"/>
  </cols>
  <sheetData>
    <row r="1" spans="1:1" ht="20.100000000000001" customHeight="1" x14ac:dyDescent="0.2">
      <c r="A1" s="72" t="s">
        <v>9</v>
      </c>
    </row>
    <row r="2" spans="1:1" ht="20.100000000000001" customHeight="1" x14ac:dyDescent="0.2">
      <c r="A2" s="1"/>
    </row>
  </sheetData>
  <hyperlinks>
    <hyperlink ref="A1" location="'Table of Contents'!A1" display="Return to Contents" xr:uid="{AE96D3F2-666E-4E2F-8E82-6A4C1DA4AB54}"/>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0EBB-C20D-4397-90AA-20378621677F}">
  <dimension ref="A1:H26"/>
  <sheetViews>
    <sheetView showGridLines="0" workbookViewId="0"/>
  </sheetViews>
  <sheetFormatPr defaultColWidth="8.44140625" defaultRowHeight="20.100000000000001" customHeight="1" x14ac:dyDescent="0.2"/>
  <cols>
    <col min="1" max="1" width="28.88671875" style="4" customWidth="1"/>
    <col min="2" max="2" width="36.21875" style="4" bestFit="1" customWidth="1"/>
    <col min="3" max="8" width="8.6640625" style="4" customWidth="1"/>
    <col min="9" max="9" width="8.44140625" style="4"/>
    <col min="10" max="10" width="8.44140625" style="4" bestFit="1" customWidth="1"/>
    <col min="11" max="16384" width="8.44140625" style="4"/>
  </cols>
  <sheetData>
    <row r="1" spans="1:8" ht="20.100000000000001" customHeight="1" x14ac:dyDescent="0.2">
      <c r="A1" s="3" t="s">
        <v>417</v>
      </c>
      <c r="B1" s="3"/>
      <c r="C1" s="14"/>
      <c r="D1" s="14"/>
      <c r="E1" s="14"/>
      <c r="F1" s="14"/>
    </row>
    <row r="2" spans="1:8" s="5" customFormat="1" ht="20.100000000000001" customHeight="1" x14ac:dyDescent="0.2">
      <c r="A2" s="29" t="s">
        <v>108</v>
      </c>
      <c r="B2" s="29"/>
      <c r="C2" s="78"/>
      <c r="D2" s="78"/>
      <c r="E2" s="78"/>
      <c r="F2" s="78"/>
    </row>
    <row r="3" spans="1:8" s="5" customFormat="1" ht="19.899999999999999" customHeight="1" x14ac:dyDescent="0.2">
      <c r="A3" s="75" t="s">
        <v>86</v>
      </c>
      <c r="B3" s="75" t="s">
        <v>287</v>
      </c>
      <c r="C3" s="40" t="s">
        <v>14</v>
      </c>
      <c r="D3" s="40" t="s">
        <v>15</v>
      </c>
      <c r="E3" s="40" t="s">
        <v>16</v>
      </c>
      <c r="F3" s="40" t="s">
        <v>17</v>
      </c>
      <c r="G3" s="40" t="s">
        <v>18</v>
      </c>
      <c r="H3" s="40" t="s">
        <v>19</v>
      </c>
    </row>
    <row r="4" spans="1:8" s="5" customFormat="1" ht="19.899999999999999" customHeight="1" x14ac:dyDescent="0.2">
      <c r="A4" s="29" t="s">
        <v>288</v>
      </c>
      <c r="B4" s="29" t="s">
        <v>198</v>
      </c>
      <c r="C4" s="87">
        <v>-4.9673699999999998</v>
      </c>
      <c r="D4" s="139" t="s">
        <v>23</v>
      </c>
      <c r="E4" s="139" t="s">
        <v>23</v>
      </c>
      <c r="F4" s="44" t="s">
        <v>23</v>
      </c>
      <c r="G4" s="44" t="s">
        <v>23</v>
      </c>
      <c r="H4" s="44" t="s">
        <v>23</v>
      </c>
    </row>
    <row r="5" spans="1:8" s="5" customFormat="1" ht="19.899999999999999" customHeight="1" x14ac:dyDescent="0.2">
      <c r="A5" s="101" t="s">
        <v>288</v>
      </c>
      <c r="B5" s="101" t="s">
        <v>197</v>
      </c>
      <c r="C5" s="100">
        <v>-23.026476373728908</v>
      </c>
      <c r="D5" s="100" t="s">
        <v>23</v>
      </c>
      <c r="E5" s="42" t="s">
        <v>23</v>
      </c>
      <c r="F5" s="42" t="s">
        <v>23</v>
      </c>
      <c r="G5" s="42" t="s">
        <v>23</v>
      </c>
      <c r="H5" s="42" t="s">
        <v>23</v>
      </c>
    </row>
    <row r="6" spans="1:8" s="5" customFormat="1" ht="19.899999999999999" customHeight="1" x14ac:dyDescent="0.2">
      <c r="A6" s="29" t="s">
        <v>289</v>
      </c>
      <c r="B6" t="s">
        <v>290</v>
      </c>
      <c r="C6" s="88">
        <v>24.972815227986985</v>
      </c>
      <c r="D6" s="88">
        <v>22.321239423575037</v>
      </c>
      <c r="E6" s="88">
        <v>24.780899331686044</v>
      </c>
      <c r="F6" s="88">
        <v>23.927927169400448</v>
      </c>
      <c r="G6" s="88">
        <v>24.399751923577867</v>
      </c>
      <c r="H6" s="88">
        <v>24.804800251115722</v>
      </c>
    </row>
    <row r="7" spans="1:8" s="5" customFormat="1" ht="20.100000000000001" customHeight="1" x14ac:dyDescent="0.2">
      <c r="A7" t="s">
        <v>55</v>
      </c>
      <c r="B7" s="29"/>
      <c r="C7" s="91"/>
      <c r="D7" s="91"/>
      <c r="E7" s="91"/>
      <c r="F7" s="91"/>
      <c r="G7" s="91"/>
      <c r="H7" s="94"/>
    </row>
    <row r="8" spans="1:8" s="5" customFormat="1" ht="20.100000000000001" customHeight="1" x14ac:dyDescent="0.2">
      <c r="A8" s="72" t="s">
        <v>9</v>
      </c>
    </row>
    <row r="9" spans="1:8" s="5" customFormat="1" ht="20.100000000000001" customHeight="1" x14ac:dyDescent="0.2"/>
    <row r="10" spans="1:8" s="5" customFormat="1" ht="20.100000000000001" customHeight="1" x14ac:dyDescent="0.2"/>
    <row r="11" spans="1:8" s="5" customFormat="1" ht="20.100000000000001" customHeight="1" x14ac:dyDescent="0.2"/>
    <row r="12" spans="1:8" s="5" customFormat="1" ht="20.100000000000001" customHeight="1" x14ac:dyDescent="0.2"/>
    <row r="13" spans="1:8" s="5" customFormat="1" ht="20.100000000000001" customHeight="1" x14ac:dyDescent="0.2"/>
    <row r="14" spans="1:8" s="5" customFormat="1" ht="20.100000000000001" customHeight="1" x14ac:dyDescent="0.2">
      <c r="A14" s="84"/>
      <c r="B14" s="84"/>
      <c r="C14" s="84"/>
      <c r="D14" s="84"/>
      <c r="E14" s="84"/>
    </row>
    <row r="15" spans="1:8" s="5" customFormat="1" ht="20.100000000000001" customHeight="1" x14ac:dyDescent="0.2"/>
    <row r="16" spans="1:8" s="5" customFormat="1" ht="20.100000000000001" customHeight="1" x14ac:dyDescent="0.2"/>
    <row r="17" s="5" customFormat="1" ht="20.100000000000001" customHeight="1" x14ac:dyDescent="0.2"/>
    <row r="18" s="5" customFormat="1" ht="20.100000000000001" customHeight="1" x14ac:dyDescent="0.2"/>
    <row r="19" s="5" customFormat="1" ht="20.100000000000001" customHeight="1" x14ac:dyDescent="0.2"/>
    <row r="20" s="5" customFormat="1" ht="20.100000000000001" customHeight="1" x14ac:dyDescent="0.2"/>
    <row r="21" s="5" customFormat="1" ht="20.100000000000001" customHeight="1" x14ac:dyDescent="0.2"/>
    <row r="22" s="5" customFormat="1" ht="20.100000000000001" customHeight="1" x14ac:dyDescent="0.2"/>
    <row r="23" s="5" customFormat="1" ht="20.100000000000001" customHeight="1" x14ac:dyDescent="0.2"/>
    <row r="24" s="5" customFormat="1" ht="20.100000000000001" customHeight="1" x14ac:dyDescent="0.2"/>
    <row r="25" s="5" customFormat="1" ht="20.100000000000001" customHeight="1" x14ac:dyDescent="0.2"/>
    <row r="26" s="5" customFormat="1" ht="20.100000000000001" customHeight="1" x14ac:dyDescent="0.2"/>
  </sheetData>
  <phoneticPr fontId="9" type="noConversion"/>
  <hyperlinks>
    <hyperlink ref="A8" location="'Table of Contents'!A1" display="Return to Contents" xr:uid="{0C0C9AE8-FF67-4DA5-AC52-EFBBCA4F4842}"/>
  </hyperlinks>
  <pageMargins left="0.7" right="0.7" top="0.75" bottom="0.75" header="0.3" footer="0.3"/>
  <pageSetup paperSize="9" orientation="portrait"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D35B6-C932-4C46-9FFB-2D59C695C6FE}">
  <dimension ref="A1:G28"/>
  <sheetViews>
    <sheetView showGridLines="0" workbookViewId="0"/>
  </sheetViews>
  <sheetFormatPr defaultColWidth="8.44140625" defaultRowHeight="20.100000000000001" customHeight="1" x14ac:dyDescent="0.2"/>
  <cols>
    <col min="1" max="1" width="28.88671875" style="4" customWidth="1"/>
    <col min="2" max="2" width="36.21875" style="4" bestFit="1" customWidth="1"/>
    <col min="3" max="7" width="8.6640625" style="4" customWidth="1"/>
    <col min="8" max="16384" width="8.44140625" style="4"/>
  </cols>
  <sheetData>
    <row r="1" spans="1:7" ht="20.100000000000001" customHeight="1" x14ac:dyDescent="0.2">
      <c r="A1" s="3" t="s">
        <v>418</v>
      </c>
      <c r="B1" s="3"/>
      <c r="C1" s="14"/>
      <c r="D1" s="14"/>
      <c r="E1" s="14"/>
      <c r="F1" s="14"/>
    </row>
    <row r="2" spans="1:7" s="5" customFormat="1" ht="20.100000000000001" customHeight="1" x14ac:dyDescent="0.2">
      <c r="A2" s="29" t="s">
        <v>108</v>
      </c>
      <c r="B2" s="29"/>
      <c r="C2" s="78"/>
      <c r="D2" s="78"/>
      <c r="E2" s="78"/>
      <c r="F2" s="78"/>
    </row>
    <row r="3" spans="1:7" s="5" customFormat="1" ht="19.899999999999999" customHeight="1" x14ac:dyDescent="0.2">
      <c r="A3" s="13" t="s">
        <v>86</v>
      </c>
      <c r="B3" s="13" t="s">
        <v>287</v>
      </c>
      <c r="C3" s="32" t="s">
        <v>14</v>
      </c>
      <c r="D3" s="32" t="s">
        <v>15</v>
      </c>
      <c r="E3" s="32" t="s">
        <v>16</v>
      </c>
      <c r="F3" s="32" t="s">
        <v>17</v>
      </c>
      <c r="G3" s="32" t="s">
        <v>18</v>
      </c>
    </row>
    <row r="4" spans="1:7" s="5" customFormat="1" ht="20.100000000000001" customHeight="1" x14ac:dyDescent="0.2">
      <c r="A4" t="s">
        <v>288</v>
      </c>
      <c r="B4" t="s">
        <v>198</v>
      </c>
      <c r="C4" s="44">
        <v>0.27295365436823982</v>
      </c>
      <c r="D4" s="139" t="s">
        <v>23</v>
      </c>
      <c r="E4" s="139" t="s">
        <v>23</v>
      </c>
      <c r="F4" s="139" t="s">
        <v>23</v>
      </c>
      <c r="G4" s="139" t="s">
        <v>23</v>
      </c>
    </row>
    <row r="5" spans="1:7" s="5" customFormat="1" ht="20.100000000000001" customHeight="1" x14ac:dyDescent="0.2">
      <c r="A5" s="148" t="s">
        <v>288</v>
      </c>
      <c r="B5" s="148" t="s">
        <v>197</v>
      </c>
      <c r="C5" s="42">
        <v>0.2505478889154098</v>
      </c>
      <c r="D5" s="42" t="s">
        <v>23</v>
      </c>
      <c r="E5" s="42" t="s">
        <v>23</v>
      </c>
      <c r="F5" s="42" t="s">
        <v>23</v>
      </c>
      <c r="G5" s="42" t="s">
        <v>23</v>
      </c>
    </row>
    <row r="6" spans="1:7" s="5" customFormat="1" ht="20.100000000000001" customHeight="1" x14ac:dyDescent="0.2">
      <c r="A6" t="s">
        <v>289</v>
      </c>
      <c r="B6" t="s">
        <v>290</v>
      </c>
      <c r="C6" s="44">
        <v>-5.0324657377208268</v>
      </c>
      <c r="D6" s="44">
        <v>-8.3790008534076037</v>
      </c>
      <c r="E6" s="44">
        <v>-8.9140210643266187</v>
      </c>
      <c r="F6" s="44">
        <v>-9.0871063294590044</v>
      </c>
      <c r="G6" s="44">
        <v>-9.119745292633354</v>
      </c>
    </row>
    <row r="7" spans="1:7" s="5" customFormat="1" ht="20.100000000000001" customHeight="1" x14ac:dyDescent="0.2">
      <c r="A7" t="s">
        <v>55</v>
      </c>
      <c r="B7"/>
      <c r="C7" s="99"/>
      <c r="D7" s="99"/>
      <c r="E7" s="99"/>
      <c r="F7" s="99"/>
      <c r="G7" s="99"/>
    </row>
    <row r="8" spans="1:7" s="5" customFormat="1" ht="20.100000000000001" customHeight="1" x14ac:dyDescent="0.2">
      <c r="A8" s="29" t="s">
        <v>356</v>
      </c>
      <c r="B8" s="72"/>
      <c r="C8" s="81"/>
      <c r="D8" s="81"/>
      <c r="E8" s="81"/>
      <c r="F8" s="82"/>
      <c r="G8" s="81"/>
    </row>
    <row r="9" spans="1:7" s="5" customFormat="1" ht="20.100000000000001" customHeight="1" x14ac:dyDescent="0.2">
      <c r="A9" s="72" t="s">
        <v>9</v>
      </c>
    </row>
    <row r="10" spans="1:7" s="5" customFormat="1" ht="20.100000000000001" customHeight="1" x14ac:dyDescent="0.2"/>
    <row r="11" spans="1:7" s="5" customFormat="1" ht="20.100000000000001" customHeight="1" x14ac:dyDescent="0.2"/>
    <row r="12" spans="1:7" s="5" customFormat="1" ht="20.100000000000001" customHeight="1" x14ac:dyDescent="0.2"/>
    <row r="13" spans="1:7" s="5" customFormat="1" ht="20.100000000000001" customHeight="1" x14ac:dyDescent="0.2"/>
    <row r="14" spans="1:7" s="5" customFormat="1" ht="20.100000000000001" customHeight="1" x14ac:dyDescent="0.2"/>
    <row r="15" spans="1:7" s="5" customFormat="1" ht="20.100000000000001" customHeight="1" x14ac:dyDescent="0.2">
      <c r="A15" s="84"/>
      <c r="B15" s="84"/>
      <c r="C15" s="84"/>
      <c r="D15" s="84"/>
      <c r="E15" s="84"/>
    </row>
    <row r="16" spans="1:7" s="5" customFormat="1" ht="20.100000000000001" customHeight="1" x14ac:dyDescent="0.2"/>
    <row r="17" s="5" customFormat="1" ht="20.100000000000001" customHeight="1" x14ac:dyDescent="0.2"/>
    <row r="18" s="5" customFormat="1" ht="20.100000000000001" customHeight="1" x14ac:dyDescent="0.2"/>
    <row r="19" s="5" customFormat="1" ht="20.100000000000001" customHeight="1" x14ac:dyDescent="0.2"/>
    <row r="20" s="5" customFormat="1" ht="20.100000000000001" customHeight="1" x14ac:dyDescent="0.2"/>
    <row r="21" s="5" customFormat="1" ht="20.100000000000001" customHeight="1" x14ac:dyDescent="0.2"/>
    <row r="22" s="5" customFormat="1" ht="20.100000000000001" customHeight="1" x14ac:dyDescent="0.2"/>
    <row r="23" s="5" customFormat="1" ht="20.100000000000001" customHeight="1" x14ac:dyDescent="0.2"/>
    <row r="24" s="5" customFormat="1" ht="20.100000000000001" customHeight="1" x14ac:dyDescent="0.2"/>
    <row r="25" s="5" customFormat="1" ht="20.100000000000001" customHeight="1" x14ac:dyDescent="0.2"/>
    <row r="26" s="5" customFormat="1" ht="20.100000000000001" customHeight="1" x14ac:dyDescent="0.2"/>
    <row r="27" s="5" customFormat="1" ht="20.100000000000001" customHeight="1" x14ac:dyDescent="0.2"/>
    <row r="28" s="5" customFormat="1" ht="20.100000000000001" customHeight="1" x14ac:dyDescent="0.2"/>
  </sheetData>
  <hyperlinks>
    <hyperlink ref="A9" location="'Table of Contents'!A1" display="Return to Contents" xr:uid="{29D9D1F1-D093-4F8B-BB0B-B26F626BFD96}"/>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CB0C-CD7F-4E1F-995A-6673AC8FAB48}">
  <dimension ref="A1:P26"/>
  <sheetViews>
    <sheetView showGridLines="0" workbookViewId="0"/>
  </sheetViews>
  <sheetFormatPr defaultColWidth="8.44140625" defaultRowHeight="20.100000000000001" customHeight="1" x14ac:dyDescent="0.2"/>
  <cols>
    <col min="1" max="1" width="33.6640625" style="4" customWidth="1"/>
    <col min="2" max="8" width="9.21875" style="4" customWidth="1"/>
    <col min="9" max="10" width="10.21875" style="4" customWidth="1"/>
    <col min="11" max="14" width="10.21875" style="4" bestFit="1" customWidth="1"/>
    <col min="15" max="15" width="10.21875" style="4" customWidth="1"/>
    <col min="16" max="16" width="10.21875" style="4" bestFit="1" customWidth="1"/>
    <col min="17" max="16384" width="8.44140625" style="4"/>
  </cols>
  <sheetData>
    <row r="1" spans="1:16" ht="20.100000000000001" customHeight="1" x14ac:dyDescent="0.2">
      <c r="A1" s="3" t="s">
        <v>57</v>
      </c>
      <c r="B1" s="14"/>
      <c r="C1" s="14"/>
      <c r="D1" s="14"/>
      <c r="E1" s="14"/>
      <c r="F1" s="14"/>
    </row>
    <row r="2" spans="1:16" ht="20.100000000000001" customHeight="1" x14ac:dyDescent="0.2">
      <c r="A2" t="s">
        <v>58</v>
      </c>
      <c r="B2" s="14"/>
      <c r="C2" s="14"/>
      <c r="D2" s="14"/>
      <c r="E2" s="14"/>
      <c r="F2" s="14"/>
    </row>
    <row r="3" spans="1:16" s="5" customFormat="1" ht="31.5" x14ac:dyDescent="0.2">
      <c r="A3" s="13" t="s">
        <v>59</v>
      </c>
      <c r="B3" s="35" t="s">
        <v>60</v>
      </c>
      <c r="C3" s="35" t="s">
        <v>61</v>
      </c>
      <c r="D3" s="35" t="s">
        <v>62</v>
      </c>
      <c r="E3" s="35" t="s">
        <v>63</v>
      </c>
      <c r="F3" s="35" t="s">
        <v>64</v>
      </c>
      <c r="G3" s="35" t="s">
        <v>65</v>
      </c>
      <c r="H3" s="35" t="s">
        <v>66</v>
      </c>
      <c r="I3" s="35" t="s">
        <v>67</v>
      </c>
      <c r="J3" s="32" t="s">
        <v>68</v>
      </c>
      <c r="K3" s="40" t="s">
        <v>69</v>
      </c>
      <c r="L3" s="40" t="s">
        <v>70</v>
      </c>
      <c r="M3" s="40" t="s">
        <v>71</v>
      </c>
      <c r="N3" s="40" t="s">
        <v>72</v>
      </c>
      <c r="O3" s="70" t="s">
        <v>73</v>
      </c>
      <c r="P3" s="70" t="s">
        <v>74</v>
      </c>
    </row>
    <row r="4" spans="1:16" ht="20.100000000000001" customHeight="1" x14ac:dyDescent="0.2">
      <c r="A4" t="s">
        <v>75</v>
      </c>
      <c r="B4" s="15" t="s">
        <v>23</v>
      </c>
      <c r="C4" s="15" t="s">
        <v>23</v>
      </c>
      <c r="D4" s="15">
        <v>255500</v>
      </c>
      <c r="E4" s="15">
        <v>248900</v>
      </c>
      <c r="F4" s="15">
        <v>245800</v>
      </c>
      <c r="G4" s="15">
        <v>244600</v>
      </c>
      <c r="H4" s="15">
        <v>248700</v>
      </c>
      <c r="I4" s="38">
        <v>251400</v>
      </c>
      <c r="J4" s="38">
        <v>278801.23011247249</v>
      </c>
      <c r="K4" s="38">
        <v>327555.4786645901</v>
      </c>
      <c r="L4" s="38">
        <v>434363.26862849278</v>
      </c>
      <c r="M4" s="38">
        <v>436602.30931835982</v>
      </c>
      <c r="N4" s="38">
        <v>435276.90689264488</v>
      </c>
      <c r="O4" s="38">
        <v>432888.17977916898</v>
      </c>
      <c r="P4" s="38">
        <v>434699.40986950288</v>
      </c>
    </row>
    <row r="5" spans="1:16" ht="20.100000000000001" customHeight="1" x14ac:dyDescent="0.2">
      <c r="A5" t="s">
        <v>27</v>
      </c>
      <c r="B5" s="15">
        <v>2213900</v>
      </c>
      <c r="C5" s="15">
        <v>2183500</v>
      </c>
      <c r="D5" s="15">
        <v>1039200</v>
      </c>
      <c r="E5" s="15">
        <v>1044700</v>
      </c>
      <c r="F5" s="15">
        <v>1047700</v>
      </c>
      <c r="G5" s="15">
        <v>1049800</v>
      </c>
      <c r="H5" s="15">
        <v>1047700</v>
      </c>
      <c r="I5" s="38">
        <v>1019700</v>
      </c>
      <c r="J5" s="38">
        <v>1103959.1197602861</v>
      </c>
      <c r="K5" s="38">
        <v>1108008.1063372281</v>
      </c>
      <c r="L5" s="38">
        <v>1092849.2992278121</v>
      </c>
      <c r="M5" s="38">
        <v>1122380.236262012</v>
      </c>
      <c r="N5" s="38">
        <v>1162312.942679605</v>
      </c>
      <c r="O5" s="38">
        <v>1192826.6132587569</v>
      </c>
      <c r="P5" s="38">
        <v>1208383.854149817</v>
      </c>
    </row>
    <row r="6" spans="1:16" ht="20.100000000000001" customHeight="1" x14ac:dyDescent="0.2">
      <c r="A6" t="s">
        <v>76</v>
      </c>
      <c r="B6" s="15" t="s">
        <v>23</v>
      </c>
      <c r="C6" s="15" t="s">
        <v>23</v>
      </c>
      <c r="D6" s="15">
        <v>884300</v>
      </c>
      <c r="E6" s="15">
        <v>853500</v>
      </c>
      <c r="F6" s="15">
        <v>857400</v>
      </c>
      <c r="G6" s="15">
        <v>925400</v>
      </c>
      <c r="H6" s="15">
        <v>970000</v>
      </c>
      <c r="I6" s="38">
        <v>1055500</v>
      </c>
      <c r="J6" s="38">
        <v>974506.4780982025</v>
      </c>
      <c r="K6" s="38">
        <v>911471.84699123283</v>
      </c>
      <c r="L6" s="38">
        <v>815698.17118067446</v>
      </c>
      <c r="M6" s="38">
        <v>791163.73460198531</v>
      </c>
      <c r="N6" s="38">
        <v>754263.53848834056</v>
      </c>
      <c r="O6" s="38">
        <v>756016.47545279108</v>
      </c>
      <c r="P6" s="38">
        <v>769000.13895483292</v>
      </c>
    </row>
    <row r="7" spans="1:16" ht="20.100000000000001" customHeight="1" x14ac:dyDescent="0.2">
      <c r="A7" t="s">
        <v>29</v>
      </c>
      <c r="B7" s="15">
        <v>290900</v>
      </c>
      <c r="C7" s="15">
        <v>304500</v>
      </c>
      <c r="D7" s="15">
        <v>317800</v>
      </c>
      <c r="E7" s="15">
        <v>351200</v>
      </c>
      <c r="F7" s="15">
        <v>357600</v>
      </c>
      <c r="G7" s="15">
        <v>412600</v>
      </c>
      <c r="H7" s="15">
        <v>478900</v>
      </c>
      <c r="I7" s="38">
        <v>561000</v>
      </c>
      <c r="J7" s="38">
        <v>515778.42632492841</v>
      </c>
      <c r="K7" s="38">
        <v>578521.66400732729</v>
      </c>
      <c r="L7" s="38">
        <v>631980.18446182623</v>
      </c>
      <c r="M7" s="38">
        <v>670683.20449766493</v>
      </c>
      <c r="N7" s="38">
        <v>710982.89006624627</v>
      </c>
      <c r="O7" s="38">
        <v>731575.37524585018</v>
      </c>
      <c r="P7" s="38">
        <v>753465.36018648616</v>
      </c>
    </row>
    <row r="8" spans="1:16" ht="20.100000000000001" customHeight="1" x14ac:dyDescent="0.2">
      <c r="A8" t="s">
        <v>77</v>
      </c>
      <c r="B8" s="15" t="s">
        <v>23</v>
      </c>
      <c r="C8" s="15" t="s">
        <v>23</v>
      </c>
      <c r="D8" s="15" t="s">
        <v>23</v>
      </c>
      <c r="E8" s="15" t="s">
        <v>23</v>
      </c>
      <c r="F8" s="15" t="s">
        <v>23</v>
      </c>
      <c r="G8" s="15" t="s">
        <v>23</v>
      </c>
      <c r="H8" s="15" t="s">
        <v>23</v>
      </c>
      <c r="I8" s="15" t="s">
        <v>23</v>
      </c>
      <c r="J8" s="38">
        <v>130442.1569435374</v>
      </c>
      <c r="K8" s="38">
        <v>144594.95716650799</v>
      </c>
      <c r="L8" s="38">
        <v>153425.12338950351</v>
      </c>
      <c r="M8" s="38">
        <v>165972.32242119359</v>
      </c>
      <c r="N8" s="38">
        <v>178723.28221396389</v>
      </c>
      <c r="O8" s="38">
        <v>185953.15180026839</v>
      </c>
      <c r="P8" s="38">
        <v>195584.74779224201</v>
      </c>
    </row>
    <row r="9" spans="1:16" ht="20.100000000000001" customHeight="1" x14ac:dyDescent="0.2">
      <c r="A9" t="s">
        <v>78</v>
      </c>
      <c r="B9" s="15">
        <v>13300</v>
      </c>
      <c r="C9" s="15">
        <v>13800</v>
      </c>
      <c r="D9" s="15">
        <v>14900</v>
      </c>
      <c r="E9" s="15">
        <v>15500</v>
      </c>
      <c r="F9" s="15">
        <v>14700</v>
      </c>
      <c r="G9" s="15">
        <v>18000</v>
      </c>
      <c r="H9" s="15">
        <v>20800</v>
      </c>
      <c r="I9" s="44">
        <v>35400</v>
      </c>
      <c r="J9" s="37">
        <v>39761.57603074277</v>
      </c>
      <c r="K9" s="37">
        <v>45925.312148750869</v>
      </c>
      <c r="L9" s="37">
        <v>49378.841264203402</v>
      </c>
      <c r="M9" s="37">
        <v>53334.501287519393</v>
      </c>
      <c r="N9" s="37">
        <v>58090.644671640002</v>
      </c>
      <c r="O9" s="37">
        <v>59722.305284382353</v>
      </c>
      <c r="P9" s="37">
        <v>61323.582280328199</v>
      </c>
    </row>
    <row r="10" spans="1:16" ht="20.100000000000001" customHeight="1" x14ac:dyDescent="0.2">
      <c r="A10" s="16" t="s">
        <v>79</v>
      </c>
      <c r="B10" s="17">
        <v>2518100</v>
      </c>
      <c r="C10" s="17">
        <v>2501800</v>
      </c>
      <c r="D10" s="17">
        <v>2511800</v>
      </c>
      <c r="E10" s="17">
        <v>2513700</v>
      </c>
      <c r="F10" s="17">
        <v>2523200</v>
      </c>
      <c r="G10" s="17">
        <v>2650500</v>
      </c>
      <c r="H10" s="17">
        <v>2766100</v>
      </c>
      <c r="I10" s="17">
        <v>2923000</v>
      </c>
      <c r="J10" s="38">
        <v>3043248.9872701694</v>
      </c>
      <c r="K10" s="38">
        <v>3116077.3653156366</v>
      </c>
      <c r="L10" s="38">
        <v>3177694.8881525123</v>
      </c>
      <c r="M10" s="38">
        <v>3240136.3083887352</v>
      </c>
      <c r="N10" s="38">
        <v>3299650.2050124407</v>
      </c>
      <c r="O10" s="38">
        <v>3358982.1008212175</v>
      </c>
      <c r="P10" s="38">
        <v>3422457.0932332091</v>
      </c>
    </row>
    <row r="11" spans="1:16" ht="20.100000000000001" customHeight="1" x14ac:dyDescent="0.2">
      <c r="A11" t="s">
        <v>32</v>
      </c>
      <c r="B11" s="6"/>
      <c r="C11" s="6"/>
      <c r="D11" s="6"/>
      <c r="E11" s="6"/>
      <c r="F11" s="6"/>
      <c r="G11" s="6"/>
      <c r="H11" s="6"/>
      <c r="I11" s="6"/>
      <c r="J11" s="6"/>
      <c r="K11" s="6"/>
      <c r="L11" s="6"/>
      <c r="M11" s="6"/>
      <c r="N11" s="6"/>
      <c r="O11" s="6"/>
      <c r="P11" s="6"/>
    </row>
    <row r="12" spans="1:16" ht="20.100000000000001" customHeight="1" x14ac:dyDescent="0.2">
      <c r="A12" t="s">
        <v>33</v>
      </c>
      <c r="B12" s="6"/>
      <c r="C12" s="6"/>
      <c r="D12" s="6"/>
      <c r="E12" s="6"/>
      <c r="F12" s="6"/>
      <c r="G12" s="6"/>
      <c r="H12" s="7"/>
      <c r="J12" s="25"/>
      <c r="K12" s="25"/>
      <c r="L12" s="25"/>
      <c r="M12" s="25"/>
      <c r="N12" s="25"/>
      <c r="O12" s="25"/>
      <c r="P12" s="25"/>
    </row>
    <row r="13" spans="1:16" ht="20.100000000000001" customHeight="1" x14ac:dyDescent="0.2">
      <c r="A13" s="2" t="s">
        <v>80</v>
      </c>
      <c r="B13"/>
    </row>
    <row r="14" spans="1:16" ht="20.100000000000001" customHeight="1" x14ac:dyDescent="0.2">
      <c r="A14" t="s">
        <v>363</v>
      </c>
      <c r="B14"/>
    </row>
    <row r="15" spans="1:16" ht="20.100000000000001" customHeight="1" x14ac:dyDescent="0.2">
      <c r="A15" t="s">
        <v>81</v>
      </c>
      <c r="B15"/>
    </row>
    <row r="16" spans="1:16" ht="20.100000000000001" customHeight="1" x14ac:dyDescent="0.2">
      <c r="A16" t="s">
        <v>82</v>
      </c>
      <c r="B16"/>
    </row>
    <row r="17" spans="1:16" ht="20.100000000000001" customHeight="1" x14ac:dyDescent="0.2">
      <c r="A17" t="s">
        <v>83</v>
      </c>
      <c r="B17"/>
    </row>
    <row r="18" spans="1:16" ht="20.100000000000001" customHeight="1" x14ac:dyDescent="0.2">
      <c r="A18" s="72" t="s">
        <v>9</v>
      </c>
      <c r="B18" s="26"/>
      <c r="C18" s="26"/>
      <c r="D18" s="26"/>
      <c r="E18" s="26"/>
      <c r="F18" s="27"/>
      <c r="G18" s="26"/>
      <c r="H18" s="26"/>
    </row>
    <row r="20" spans="1:16" ht="20.100000000000001" customHeight="1" x14ac:dyDescent="0.2">
      <c r="B20" s="18"/>
      <c r="H20" s="68"/>
      <c r="I20" s="68"/>
      <c r="J20" s="68"/>
      <c r="K20" s="68"/>
      <c r="L20" s="68"/>
      <c r="M20" s="68"/>
      <c r="N20" s="68"/>
      <c r="O20" s="68"/>
      <c r="P20" s="68"/>
    </row>
    <row r="21" spans="1:16" ht="20.100000000000001" customHeight="1" x14ac:dyDescent="0.2">
      <c r="H21" s="68"/>
      <c r="I21" s="68"/>
      <c r="J21" s="68"/>
      <c r="K21" s="68"/>
      <c r="L21" s="68"/>
      <c r="M21" s="68"/>
      <c r="N21" s="68"/>
      <c r="O21" s="68"/>
      <c r="P21" s="68"/>
    </row>
    <row r="22" spans="1:16" ht="20.100000000000001" customHeight="1" x14ac:dyDescent="0.2">
      <c r="H22" s="68"/>
      <c r="I22" s="68"/>
      <c r="J22" s="68"/>
      <c r="K22" s="68"/>
      <c r="L22" s="68"/>
      <c r="M22" s="68"/>
      <c r="N22" s="68"/>
      <c r="O22" s="68"/>
      <c r="P22" s="68"/>
    </row>
    <row r="23" spans="1:16" ht="20.100000000000001" customHeight="1" x14ac:dyDescent="0.2">
      <c r="H23" s="68"/>
      <c r="I23" s="68"/>
      <c r="J23" s="68"/>
      <c r="K23" s="68"/>
      <c r="L23" s="68"/>
      <c r="M23" s="68"/>
      <c r="N23" s="68"/>
      <c r="O23" s="68"/>
      <c r="P23" s="68"/>
    </row>
    <row r="24" spans="1:16" ht="20.100000000000001" customHeight="1" x14ac:dyDescent="0.2">
      <c r="A24" s="19"/>
      <c r="H24" s="68"/>
      <c r="I24" s="68"/>
      <c r="J24" s="68"/>
      <c r="K24" s="68"/>
      <c r="L24" s="68"/>
      <c r="M24" s="68"/>
      <c r="N24" s="68"/>
      <c r="O24" s="68"/>
      <c r="P24" s="68"/>
    </row>
    <row r="25" spans="1:16" ht="20.100000000000001" customHeight="1" x14ac:dyDescent="0.2">
      <c r="A25" s="20"/>
      <c r="B25" s="20"/>
      <c r="C25" s="20"/>
      <c r="D25" s="20"/>
      <c r="E25" s="20"/>
      <c r="H25" s="68"/>
      <c r="I25" s="68"/>
      <c r="J25" s="68"/>
      <c r="K25" s="68"/>
      <c r="L25" s="68"/>
      <c r="M25" s="68"/>
      <c r="N25" s="68"/>
      <c r="O25" s="68"/>
      <c r="P25" s="68"/>
    </row>
    <row r="26" spans="1:16" ht="20.100000000000001" customHeight="1" x14ac:dyDescent="0.2">
      <c r="H26" s="68"/>
      <c r="I26" s="68"/>
      <c r="J26" s="68"/>
      <c r="K26" s="68"/>
      <c r="L26" s="68"/>
      <c r="M26" s="68"/>
      <c r="N26" s="68"/>
      <c r="O26" s="68"/>
      <c r="P26" s="68"/>
    </row>
  </sheetData>
  <hyperlinks>
    <hyperlink ref="A13" r:id="rId1" xr:uid="{247FBDF7-F500-46AE-A9B4-A782D8439C49}"/>
    <hyperlink ref="A18" location="'Table of Contents'!A1" display="Return to Contents" xr:uid="{72D760CA-0FCC-40C7-AFFF-586C8FA3011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9A2B-8CC9-4D49-935F-0AE164022938}">
  <dimension ref="A1:P24"/>
  <sheetViews>
    <sheetView showGridLines="0" workbookViewId="0"/>
  </sheetViews>
  <sheetFormatPr defaultColWidth="8.44140625" defaultRowHeight="20.100000000000001" customHeight="1" x14ac:dyDescent="0.2"/>
  <cols>
    <col min="1" max="1" width="33.6640625" style="4" customWidth="1"/>
    <col min="2" max="9" width="8.6640625" style="4" customWidth="1"/>
    <col min="10" max="16" width="7.6640625" style="4" customWidth="1"/>
    <col min="17" max="16384" width="8.44140625" style="4"/>
  </cols>
  <sheetData>
    <row r="1" spans="1:16" ht="20.100000000000001" customHeight="1" x14ac:dyDescent="0.2">
      <c r="A1" s="3" t="s">
        <v>84</v>
      </c>
      <c r="B1" s="14"/>
      <c r="C1" s="14"/>
      <c r="D1" s="14"/>
      <c r="E1" s="14"/>
      <c r="F1" s="14"/>
    </row>
    <row r="2" spans="1:16" ht="20.100000000000001" customHeight="1" x14ac:dyDescent="0.2">
      <c r="A2" t="s">
        <v>85</v>
      </c>
      <c r="B2" s="14"/>
      <c r="C2" s="14"/>
      <c r="D2" s="14"/>
      <c r="E2" s="14"/>
      <c r="F2" s="14"/>
    </row>
    <row r="3" spans="1:16" s="5" customFormat="1" ht="30" x14ac:dyDescent="0.2">
      <c r="A3" s="13" t="s">
        <v>86</v>
      </c>
      <c r="B3" s="62" t="s">
        <v>60</v>
      </c>
      <c r="C3" s="62" t="s">
        <v>61</v>
      </c>
      <c r="D3" s="62" t="s">
        <v>62</v>
      </c>
      <c r="E3" s="62" t="s">
        <v>63</v>
      </c>
      <c r="F3" s="62" t="s">
        <v>64</v>
      </c>
      <c r="G3" s="62" t="s">
        <v>65</v>
      </c>
      <c r="H3" s="62" t="s">
        <v>66</v>
      </c>
      <c r="I3" s="62" t="s">
        <v>67</v>
      </c>
      <c r="J3" t="s">
        <v>13</v>
      </c>
      <c r="K3" s="32" t="s">
        <v>14</v>
      </c>
      <c r="L3" s="40" t="s">
        <v>15</v>
      </c>
      <c r="M3" s="40" t="s">
        <v>16</v>
      </c>
      <c r="N3" s="40" t="s">
        <v>17</v>
      </c>
      <c r="O3" t="s">
        <v>18</v>
      </c>
      <c r="P3" t="s">
        <v>19</v>
      </c>
    </row>
    <row r="4" spans="1:16" ht="20.100000000000001" customHeight="1" x14ac:dyDescent="0.2">
      <c r="A4" t="s">
        <v>75</v>
      </c>
      <c r="B4" s="15" t="s">
        <v>23</v>
      </c>
      <c r="C4" s="15" t="s">
        <v>23</v>
      </c>
      <c r="D4" s="15">
        <v>46</v>
      </c>
      <c r="E4" s="15">
        <v>46</v>
      </c>
      <c r="F4" s="15">
        <v>46</v>
      </c>
      <c r="G4" s="15">
        <v>46</v>
      </c>
      <c r="H4" s="15">
        <v>48</v>
      </c>
      <c r="I4" s="38">
        <v>49</v>
      </c>
      <c r="J4" s="38">
        <v>56.502247409539109</v>
      </c>
      <c r="K4" s="38">
        <v>82.384157364614538</v>
      </c>
      <c r="L4" s="38">
        <v>87.66218758560457</v>
      </c>
      <c r="M4" s="38">
        <v>93.535727242736073</v>
      </c>
      <c r="N4" s="38">
        <v>97.171456936731957</v>
      </c>
      <c r="O4" s="38">
        <v>100.01098337651604</v>
      </c>
      <c r="P4" s="44">
        <v>96.583740536187719</v>
      </c>
    </row>
    <row r="5" spans="1:16" ht="20.100000000000001" customHeight="1" x14ac:dyDescent="0.2">
      <c r="A5" t="s">
        <v>27</v>
      </c>
      <c r="B5" s="15">
        <v>4783</v>
      </c>
      <c r="C5" s="15">
        <v>4691</v>
      </c>
      <c r="D5" s="15">
        <v>1196</v>
      </c>
      <c r="E5" s="15">
        <v>1207</v>
      </c>
      <c r="F5" s="15">
        <v>1270</v>
      </c>
      <c r="G5" s="15">
        <v>1294</v>
      </c>
      <c r="H5" s="15">
        <v>1346</v>
      </c>
      <c r="I5" s="38">
        <v>1305</v>
      </c>
      <c r="J5" s="38">
        <v>1630.8588107807041</v>
      </c>
      <c r="K5" s="38">
        <v>1765.2818144419734</v>
      </c>
      <c r="L5" s="38">
        <v>1901.8580221328848</v>
      </c>
      <c r="M5" s="38">
        <v>1985.5633444292525</v>
      </c>
      <c r="N5" s="38">
        <v>2048.6411814533776</v>
      </c>
      <c r="O5" s="38">
        <v>2139.5547779819117</v>
      </c>
      <c r="P5" s="44">
        <v>2220.489792208879</v>
      </c>
    </row>
    <row r="6" spans="1:16" ht="20.100000000000001" customHeight="1" x14ac:dyDescent="0.2">
      <c r="A6" t="s">
        <v>76</v>
      </c>
      <c r="B6" s="15" t="s">
        <v>23</v>
      </c>
      <c r="C6" s="15" t="s">
        <v>23</v>
      </c>
      <c r="D6" s="15">
        <v>3519</v>
      </c>
      <c r="E6" s="15">
        <v>3421</v>
      </c>
      <c r="F6" s="15">
        <v>3462</v>
      </c>
      <c r="G6" s="15">
        <v>3777</v>
      </c>
      <c r="H6" s="15">
        <v>4040</v>
      </c>
      <c r="I6" s="38">
        <v>4416</v>
      </c>
      <c r="J6" s="38">
        <v>4209.6336158947888</v>
      </c>
      <c r="K6" s="38">
        <v>3988.753814052724</v>
      </c>
      <c r="L6" s="38">
        <v>3863.8550176114363</v>
      </c>
      <c r="M6" s="38">
        <v>4044.9470330758386</v>
      </c>
      <c r="N6" s="38">
        <v>4204.2661244288192</v>
      </c>
      <c r="O6" s="38">
        <v>4385.6859915755749</v>
      </c>
      <c r="P6" s="44">
        <v>4568.4448518705967</v>
      </c>
    </row>
    <row r="7" spans="1:16" ht="20.100000000000001" customHeight="1" x14ac:dyDescent="0.2">
      <c r="A7" t="s">
        <v>29</v>
      </c>
      <c r="B7" s="15">
        <v>4239</v>
      </c>
      <c r="C7" s="15">
        <v>4371</v>
      </c>
      <c r="D7" s="15">
        <v>4712</v>
      </c>
      <c r="E7" s="15">
        <v>5087</v>
      </c>
      <c r="F7" s="15">
        <v>5163</v>
      </c>
      <c r="G7" s="15">
        <v>6006</v>
      </c>
      <c r="H7" s="15">
        <v>7038</v>
      </c>
      <c r="I7" s="38">
        <v>7838</v>
      </c>
      <c r="J7" s="38">
        <v>5477.782537990116</v>
      </c>
      <c r="K7" s="38">
        <v>6087.319882745438</v>
      </c>
      <c r="L7" s="38">
        <v>6692.9623035957984</v>
      </c>
      <c r="M7" s="38">
        <v>7208.6322553941436</v>
      </c>
      <c r="N7" s="38">
        <v>7690.9432263771505</v>
      </c>
      <c r="O7" s="38">
        <v>8187.0308404144189</v>
      </c>
      <c r="P7" s="44">
        <v>8694.2101813501667</v>
      </c>
    </row>
    <row r="8" spans="1:16" ht="20.100000000000001" customHeight="1" x14ac:dyDescent="0.2">
      <c r="A8" t="s">
        <v>77</v>
      </c>
      <c r="B8" s="15" t="s">
        <v>23</v>
      </c>
      <c r="C8" s="15" t="s">
        <v>23</v>
      </c>
      <c r="D8" s="15" t="s">
        <v>23</v>
      </c>
      <c r="E8" s="15" t="s">
        <v>23</v>
      </c>
      <c r="F8" s="15" t="s">
        <v>23</v>
      </c>
      <c r="G8" s="15" t="s">
        <v>23</v>
      </c>
      <c r="H8" s="15" t="s">
        <v>23</v>
      </c>
      <c r="I8" s="15" t="s">
        <v>23</v>
      </c>
      <c r="J8" s="38">
        <v>3581.3924605076622</v>
      </c>
      <c r="K8" s="38">
        <v>3930.1698727658754</v>
      </c>
      <c r="L8" s="38">
        <v>4219.9788130866873</v>
      </c>
      <c r="M8" s="38">
        <v>4549.8407337288081</v>
      </c>
      <c r="N8" s="38">
        <v>4850.3869567084275</v>
      </c>
      <c r="O8" s="38">
        <v>5183.2968408061515</v>
      </c>
      <c r="P8" s="44">
        <v>5530.6677373019975</v>
      </c>
    </row>
    <row r="9" spans="1:16" ht="20.100000000000001" customHeight="1" x14ac:dyDescent="0.2">
      <c r="A9" t="s">
        <v>87</v>
      </c>
      <c r="B9" s="15">
        <v>1633</v>
      </c>
      <c r="C9" s="15">
        <v>1782</v>
      </c>
      <c r="D9" s="15">
        <v>2004</v>
      </c>
      <c r="E9" s="15">
        <v>1988</v>
      </c>
      <c r="F9" s="15">
        <v>1918</v>
      </c>
      <c r="G9" s="15">
        <v>2484</v>
      </c>
      <c r="H9" s="15">
        <v>2696</v>
      </c>
      <c r="I9" s="37">
        <v>3485</v>
      </c>
      <c r="J9" s="37">
        <v>3984.6544200197372</v>
      </c>
      <c r="K9" s="37">
        <v>4425.6063985618675</v>
      </c>
      <c r="L9" s="37">
        <v>4741.4448476275384</v>
      </c>
      <c r="M9" s="37">
        <v>4945.3497490239561</v>
      </c>
      <c r="N9" s="37">
        <v>5159.3162603216115</v>
      </c>
      <c r="O9" s="37">
        <v>5402.3381519785789</v>
      </c>
      <c r="P9" s="42">
        <v>5658.6934567457702</v>
      </c>
    </row>
    <row r="10" spans="1:16" ht="20.100000000000001" customHeight="1" x14ac:dyDescent="0.2">
      <c r="A10" s="16" t="s">
        <v>88</v>
      </c>
      <c r="B10" s="17">
        <v>10655</v>
      </c>
      <c r="C10" s="17">
        <v>10845</v>
      </c>
      <c r="D10" s="17">
        <v>11476</v>
      </c>
      <c r="E10" s="17">
        <v>11750</v>
      </c>
      <c r="F10" s="17">
        <v>11859</v>
      </c>
      <c r="G10" s="17">
        <v>13607</v>
      </c>
      <c r="H10" s="17">
        <v>15169</v>
      </c>
      <c r="I10" s="38">
        <v>17093</v>
      </c>
      <c r="J10" s="38">
        <v>18940.824092602546</v>
      </c>
      <c r="K10" s="38">
        <v>20279.515939932495</v>
      </c>
      <c r="L10" s="38">
        <v>21507.761191639951</v>
      </c>
      <c r="M10" s="38">
        <v>22827.868842894735</v>
      </c>
      <c r="N10" s="38">
        <v>24050.725206226118</v>
      </c>
      <c r="O10" s="38">
        <v>25397.91758613315</v>
      </c>
      <c r="P10" s="38">
        <v>26769.08976001359</v>
      </c>
    </row>
    <row r="11" spans="1:16" ht="20.100000000000001" customHeight="1" x14ac:dyDescent="0.2">
      <c r="A11" t="s">
        <v>32</v>
      </c>
      <c r="B11" s="6"/>
      <c r="C11" s="6"/>
      <c r="D11" s="6"/>
      <c r="E11" s="6"/>
      <c r="F11" s="6"/>
      <c r="G11" s="6"/>
      <c r="H11" s="7"/>
    </row>
    <row r="12" spans="1:16" ht="20.100000000000001" customHeight="1" x14ac:dyDescent="0.2">
      <c r="A12" t="s">
        <v>33</v>
      </c>
      <c r="B12" s="6"/>
      <c r="C12" s="6"/>
      <c r="D12" s="6"/>
      <c r="E12" s="6"/>
      <c r="F12" s="6"/>
      <c r="G12" s="6"/>
      <c r="H12" s="7"/>
    </row>
    <row r="13" spans="1:16" ht="20.100000000000001" customHeight="1" x14ac:dyDescent="0.2">
      <c r="A13" s="2" t="s">
        <v>80</v>
      </c>
      <c r="B13"/>
    </row>
    <row r="14" spans="1:16" ht="20.100000000000001" customHeight="1" x14ac:dyDescent="0.2">
      <c r="A14" t="s">
        <v>363</v>
      </c>
      <c r="B14"/>
    </row>
    <row r="15" spans="1:16" ht="20.100000000000001" customHeight="1" x14ac:dyDescent="0.2">
      <c r="A15" t="s">
        <v>81</v>
      </c>
      <c r="B15"/>
    </row>
    <row r="16" spans="1:16" ht="20.100000000000001" customHeight="1" x14ac:dyDescent="0.2">
      <c r="A16" t="s">
        <v>89</v>
      </c>
      <c r="B16"/>
    </row>
    <row r="17" spans="1:8" ht="20.100000000000001" customHeight="1" x14ac:dyDescent="0.2">
      <c r="A17" s="72" t="s">
        <v>9</v>
      </c>
      <c r="B17" s="26"/>
      <c r="C17" s="26"/>
      <c r="D17" s="26"/>
      <c r="E17" s="26"/>
      <c r="F17" s="27"/>
      <c r="G17" s="26"/>
      <c r="H17" s="26"/>
    </row>
    <row r="19" spans="1:8" ht="20.100000000000001" customHeight="1" x14ac:dyDescent="0.2">
      <c r="B19" s="18"/>
    </row>
    <row r="23" spans="1:8" ht="20.100000000000001" customHeight="1" x14ac:dyDescent="0.2">
      <c r="A23" s="19"/>
    </row>
    <row r="24" spans="1:8" ht="20.100000000000001" customHeight="1" x14ac:dyDescent="0.2">
      <c r="A24" s="20"/>
      <c r="B24" s="20"/>
      <c r="C24" s="20"/>
      <c r="D24" s="20"/>
      <c r="E24" s="20"/>
    </row>
  </sheetData>
  <hyperlinks>
    <hyperlink ref="A17" location="'Table of Contents'!A1" display="Return to Contents" xr:uid="{7B40628C-DA06-4416-9E13-B7A26EABE1D6}"/>
    <hyperlink ref="A13" r:id="rId1" xr:uid="{0F2B32A8-C0AC-47C2-85F2-D12EC3CD0710}"/>
  </hyperlinks>
  <pageMargins left="0.7" right="0.7" top="0.75" bottom="0.75" header="0.3" footer="0.3"/>
  <pageSetup paperSize="9"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2427-B701-4B30-A388-6CB0745B8AB3}">
  <dimension ref="A1:R22"/>
  <sheetViews>
    <sheetView showGridLines="0" workbookViewId="0"/>
  </sheetViews>
  <sheetFormatPr defaultColWidth="8.44140625" defaultRowHeight="20.100000000000001" customHeight="1" x14ac:dyDescent="0.2"/>
  <cols>
    <col min="1" max="1" width="39" style="4" customWidth="1"/>
    <col min="2" max="8" width="8.6640625" style="4" customWidth="1"/>
    <col min="9" max="9" width="10.44140625" style="4" bestFit="1" customWidth="1"/>
    <col min="10" max="16384" width="8.44140625" style="4"/>
  </cols>
  <sheetData>
    <row r="1" spans="1:18" ht="20.100000000000001" customHeight="1" x14ac:dyDescent="0.2">
      <c r="A1" s="3" t="s">
        <v>90</v>
      </c>
      <c r="B1" s="14"/>
      <c r="C1" s="14"/>
      <c r="D1" s="14"/>
      <c r="E1" s="14"/>
    </row>
    <row r="2" spans="1:18" ht="20.100000000000001" customHeight="1" x14ac:dyDescent="0.2">
      <c r="A2" t="s">
        <v>368</v>
      </c>
      <c r="B2" s="14"/>
      <c r="C2" s="14"/>
      <c r="D2" s="14"/>
      <c r="E2" s="14"/>
    </row>
    <row r="3" spans="1:18" s="5" customFormat="1" ht="20.100000000000001" customHeight="1" x14ac:dyDescent="0.2">
      <c r="A3" s="13" t="s">
        <v>86</v>
      </c>
      <c r="B3" s="40" t="s">
        <v>92</v>
      </c>
      <c r="C3" s="40" t="s">
        <v>13</v>
      </c>
      <c r="D3" s="40" t="s">
        <v>14</v>
      </c>
      <c r="E3" s="40" t="s">
        <v>15</v>
      </c>
      <c r="F3" s="40" t="s">
        <v>16</v>
      </c>
      <c r="G3" s="32" t="s">
        <v>17</v>
      </c>
      <c r="H3" s="32" t="s">
        <v>18</v>
      </c>
      <c r="I3" s="32" t="s">
        <v>74</v>
      </c>
    </row>
    <row r="4" spans="1:18" s="5" customFormat="1" ht="20.100000000000001" customHeight="1" x14ac:dyDescent="0.2">
      <c r="A4" s="34" t="s">
        <v>93</v>
      </c>
      <c r="B4" s="44">
        <v>17314.667533485572</v>
      </c>
      <c r="C4" s="44">
        <v>19099.315664327292</v>
      </c>
      <c r="D4" s="44">
        <v>20477.043824688146</v>
      </c>
      <c r="E4" s="44">
        <v>21782.16727353022</v>
      </c>
      <c r="F4" s="44">
        <v>22980.358524634899</v>
      </c>
      <c r="G4" s="44">
        <v>23913.210986994734</v>
      </c>
      <c r="H4" s="44">
        <v>24930.001378176916</v>
      </c>
      <c r="I4" s="38" t="s">
        <v>23</v>
      </c>
    </row>
    <row r="5" spans="1:18" ht="20.100000000000001" customHeight="1" x14ac:dyDescent="0.2">
      <c r="A5" s="34" t="s">
        <v>293</v>
      </c>
      <c r="B5" s="38">
        <v>-222.08559428947046</v>
      </c>
      <c r="C5" s="38">
        <v>-275.83892443938748</v>
      </c>
      <c r="D5" s="38">
        <v>-284.97293651181099</v>
      </c>
      <c r="E5" s="38">
        <v>-301.21679980015688</v>
      </c>
      <c r="F5" s="38">
        <v>-311.76794880356101</v>
      </c>
      <c r="G5" s="38">
        <v>-323.54894990001776</v>
      </c>
      <c r="H5" s="38">
        <v>-334.65510297640867</v>
      </c>
      <c r="I5" s="38" t="s">
        <v>23</v>
      </c>
      <c r="K5" s="5"/>
      <c r="L5" s="5"/>
      <c r="M5" s="5"/>
      <c r="N5" s="5"/>
      <c r="O5" s="5"/>
      <c r="P5" s="5"/>
      <c r="Q5" s="5"/>
    </row>
    <row r="6" spans="1:18" ht="20.100000000000001" customHeight="1" x14ac:dyDescent="0.2">
      <c r="A6" t="s">
        <v>94</v>
      </c>
      <c r="B6" s="15" t="s">
        <v>23</v>
      </c>
      <c r="C6" s="15">
        <v>127.99802105175695</v>
      </c>
      <c r="D6" s="15">
        <v>-147.61257339091753</v>
      </c>
      <c r="E6" s="15">
        <v>-287.87393235506534</v>
      </c>
      <c r="F6" s="15">
        <v>-306.06165680448612</v>
      </c>
      <c r="G6" s="15">
        <v>-319.80360313565689</v>
      </c>
      <c r="H6" s="15">
        <v>-334.38076647510388</v>
      </c>
      <c r="I6" s="38" t="s">
        <v>23</v>
      </c>
      <c r="K6" s="5"/>
      <c r="L6" s="5"/>
      <c r="M6" s="5"/>
      <c r="N6" s="5"/>
      <c r="O6" s="5"/>
      <c r="P6" s="5"/>
      <c r="Q6" s="5"/>
    </row>
    <row r="7" spans="1:18" ht="20.100000000000001" customHeight="1" x14ac:dyDescent="0.2">
      <c r="A7" t="s">
        <v>96</v>
      </c>
      <c r="B7" s="15" t="s">
        <v>23</v>
      </c>
      <c r="C7" s="15">
        <v>-22.971680338694568</v>
      </c>
      <c r="D7" s="15">
        <v>229.36113540548467</v>
      </c>
      <c r="E7" s="15">
        <v>442.3163846255884</v>
      </c>
      <c r="F7" s="15">
        <v>438.70647616922361</v>
      </c>
      <c r="G7" s="15">
        <v>449.72677842864869</v>
      </c>
      <c r="H7" s="15">
        <v>467.93104713436333</v>
      </c>
      <c r="I7" s="38" t="s">
        <v>23</v>
      </c>
      <c r="K7" s="5"/>
      <c r="L7" s="5"/>
      <c r="M7" s="5"/>
      <c r="N7" s="5"/>
      <c r="O7" s="5"/>
      <c r="P7" s="5"/>
      <c r="Q7" s="5"/>
    </row>
    <row r="8" spans="1:18" ht="20.100000000000001" customHeight="1" x14ac:dyDescent="0.2">
      <c r="A8" t="s">
        <v>95</v>
      </c>
      <c r="B8" s="15" t="s">
        <v>23</v>
      </c>
      <c r="C8" s="15">
        <v>12.32101200157922</v>
      </c>
      <c r="D8" s="15">
        <v>5.6964897415928135</v>
      </c>
      <c r="E8" s="15">
        <v>-77.663405942756071</v>
      </c>
      <c r="F8" s="15">
        <v>-45.63771425203231</v>
      </c>
      <c r="G8" s="15">
        <v>137.6356972651156</v>
      </c>
      <c r="H8" s="15">
        <v>464.49449036911028</v>
      </c>
      <c r="I8" s="38" t="s">
        <v>23</v>
      </c>
      <c r="K8" s="5"/>
      <c r="L8" s="5"/>
      <c r="M8" s="5"/>
      <c r="N8" s="5"/>
      <c r="O8" s="5"/>
      <c r="P8" s="5"/>
      <c r="Q8" s="5"/>
    </row>
    <row r="9" spans="1:18" ht="20.100000000000001" customHeight="1" x14ac:dyDescent="0.2">
      <c r="A9" s="148" t="s">
        <v>295</v>
      </c>
      <c r="B9" s="37">
        <v>17092.58193919609</v>
      </c>
      <c r="C9" s="37">
        <v>18940.824092602546</v>
      </c>
      <c r="D9" s="37">
        <v>20279.515939932495</v>
      </c>
      <c r="E9" s="37">
        <v>21557.72952005783</v>
      </c>
      <c r="F9" s="37">
        <v>22755.597680944044</v>
      </c>
      <c r="G9" s="37">
        <v>23857.220909652824</v>
      </c>
      <c r="H9" s="37">
        <v>25193.391046228877</v>
      </c>
      <c r="I9" s="37">
        <v>26553.070846462291</v>
      </c>
      <c r="K9" s="5"/>
      <c r="L9" s="50"/>
      <c r="M9" s="5"/>
      <c r="N9" s="5"/>
      <c r="O9" s="5"/>
      <c r="P9" s="5"/>
      <c r="Q9" s="5"/>
    </row>
    <row r="10" spans="1:18" ht="20.100000000000001" customHeight="1" x14ac:dyDescent="0.2">
      <c r="A10" s="33" t="s">
        <v>362</v>
      </c>
      <c r="B10" s="48" t="s">
        <v>23</v>
      </c>
      <c r="C10" s="48" t="s">
        <v>23</v>
      </c>
      <c r="D10" s="48" t="s">
        <v>23</v>
      </c>
      <c r="E10" s="48">
        <v>-49.968328417878475</v>
      </c>
      <c r="F10" s="48">
        <v>72.271161950692857</v>
      </c>
      <c r="G10" s="48">
        <v>193.50429657329434</v>
      </c>
      <c r="H10" s="48">
        <v>204.52653990427302</v>
      </c>
      <c r="I10" s="48">
        <v>216.0189135513001</v>
      </c>
    </row>
    <row r="11" spans="1:18" ht="20.100000000000001" customHeight="1" x14ac:dyDescent="0.2">
      <c r="A11" s="149" t="s">
        <v>296</v>
      </c>
      <c r="B11" s="37">
        <v>17092.58193919609</v>
      </c>
      <c r="C11" s="37">
        <v>18940.824092602546</v>
      </c>
      <c r="D11" s="37">
        <v>20279.515939932495</v>
      </c>
      <c r="E11" s="37">
        <v>21507.761191639951</v>
      </c>
      <c r="F11" s="37">
        <v>22827.868842894735</v>
      </c>
      <c r="G11" s="37">
        <v>24050.725206226118</v>
      </c>
      <c r="H11" s="37">
        <v>25397.91758613315</v>
      </c>
      <c r="I11" s="37">
        <v>26769.08976001359</v>
      </c>
      <c r="K11" s="25"/>
      <c r="L11" s="25"/>
      <c r="M11" s="25"/>
      <c r="N11" s="25"/>
      <c r="O11" s="25"/>
      <c r="P11" s="25"/>
      <c r="Q11" s="25"/>
      <c r="R11" s="25"/>
    </row>
    <row r="12" spans="1:18" ht="20.100000000000001" customHeight="1" x14ac:dyDescent="0.2">
      <c r="A12" s="16" t="s">
        <v>298</v>
      </c>
      <c r="B12" s="151">
        <v>-222.08559428948138</v>
      </c>
      <c r="C12" s="151">
        <v>-158.49157172474588</v>
      </c>
      <c r="D12" s="151">
        <v>-197.52788475565103</v>
      </c>
      <c r="E12" s="151">
        <v>-224.43775347238989</v>
      </c>
      <c r="F12" s="151">
        <v>-224.76084369085584</v>
      </c>
      <c r="G12" s="151">
        <v>-55.990077341910364</v>
      </c>
      <c r="H12" s="151">
        <v>263.38966805196105</v>
      </c>
      <c r="I12" s="151" t="s">
        <v>23</v>
      </c>
    </row>
    <row r="13" spans="1:18" ht="20.100000000000001" customHeight="1" x14ac:dyDescent="0.2">
      <c r="A13" t="s">
        <v>299</v>
      </c>
      <c r="B13" s="150">
        <v>-222.08559428948138</v>
      </c>
      <c r="C13" s="150">
        <v>-158.49157172474588</v>
      </c>
      <c r="D13" s="150">
        <v>-197.52788475565103</v>
      </c>
      <c r="E13" s="150">
        <v>-274.40608189026898</v>
      </c>
      <c r="F13" s="150">
        <v>-152.48968174016409</v>
      </c>
      <c r="G13" s="150">
        <v>137.51421923138332</v>
      </c>
      <c r="H13" s="150">
        <v>467.91620795623385</v>
      </c>
      <c r="I13" s="37" t="s">
        <v>23</v>
      </c>
    </row>
    <row r="14" spans="1:18" ht="20.100000000000001" customHeight="1" x14ac:dyDescent="0.2">
      <c r="A14" t="s">
        <v>55</v>
      </c>
      <c r="B14" s="6"/>
      <c r="C14" s="6"/>
      <c r="D14" s="6"/>
      <c r="E14" s="6"/>
      <c r="F14" s="6"/>
      <c r="G14" s="6"/>
      <c r="H14" s="6"/>
      <c r="I14" s="7"/>
    </row>
    <row r="15" spans="1:18" ht="20.100000000000001" customHeight="1" x14ac:dyDescent="0.2">
      <c r="A15" t="s">
        <v>99</v>
      </c>
      <c r="B15" s="6"/>
      <c r="C15" s="6"/>
      <c r="D15" s="6"/>
      <c r="E15" s="6"/>
      <c r="F15" s="6"/>
      <c r="G15" s="6"/>
      <c r="H15" s="6"/>
      <c r="I15" s="7"/>
    </row>
    <row r="16" spans="1:18" ht="20.100000000000001" customHeight="1" x14ac:dyDescent="0.2">
      <c r="A16" s="72" t="s">
        <v>9</v>
      </c>
    </row>
    <row r="18" spans="1:9" ht="20.100000000000001" customHeight="1" x14ac:dyDescent="0.2">
      <c r="B18" s="25"/>
      <c r="C18" s="25"/>
      <c r="D18" s="25"/>
      <c r="E18" s="25"/>
      <c r="F18" s="25"/>
      <c r="G18" s="25"/>
      <c r="H18" s="25"/>
      <c r="I18" s="25"/>
    </row>
    <row r="19" spans="1:9" ht="20.100000000000001" customHeight="1" x14ac:dyDescent="0.2">
      <c r="B19" s="25"/>
      <c r="C19" s="25"/>
      <c r="D19" s="25"/>
      <c r="E19" s="25"/>
      <c r="F19" s="25"/>
      <c r="G19" s="25"/>
      <c r="H19" s="25"/>
      <c r="I19" s="25"/>
    </row>
    <row r="21" spans="1:9" ht="20.100000000000001" customHeight="1" x14ac:dyDescent="0.2">
      <c r="A21" s="19"/>
    </row>
    <row r="22" spans="1:9" ht="20.100000000000001" customHeight="1" x14ac:dyDescent="0.2">
      <c r="A22" s="20"/>
      <c r="B22" s="20"/>
      <c r="C22" s="20"/>
      <c r="D22" s="20"/>
    </row>
  </sheetData>
  <phoneticPr fontId="9" type="noConversion"/>
  <hyperlinks>
    <hyperlink ref="A16" location="'Table of Contents'!A1" display="Return to Contents" xr:uid="{FFC675D6-6E6E-497B-97E8-360ED2A570E8}"/>
  </hyperlink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C3842-CD79-4039-B6CE-FA3B849943E4}">
  <dimension ref="A1:S21"/>
  <sheetViews>
    <sheetView showGridLines="0" workbookViewId="0"/>
  </sheetViews>
  <sheetFormatPr defaultColWidth="8.44140625" defaultRowHeight="20.100000000000001" customHeight="1" x14ac:dyDescent="0.2"/>
  <cols>
    <col min="1" max="1" width="34.44140625" style="4" customWidth="1"/>
    <col min="2" max="9" width="8.6640625" style="4" customWidth="1"/>
    <col min="10" max="16384" width="8.44140625" style="4"/>
  </cols>
  <sheetData>
    <row r="1" spans="1:19" ht="20.100000000000001" customHeight="1" x14ac:dyDescent="0.2">
      <c r="A1" s="3" t="s">
        <v>100</v>
      </c>
      <c r="B1" s="14"/>
      <c r="C1" s="14"/>
      <c r="D1" s="14"/>
      <c r="E1" s="14"/>
    </row>
    <row r="2" spans="1:19" ht="20.100000000000001" customHeight="1" x14ac:dyDescent="0.2">
      <c r="A2" t="s">
        <v>368</v>
      </c>
      <c r="B2" s="14"/>
      <c r="C2" s="14"/>
      <c r="D2" s="14"/>
      <c r="E2" s="14"/>
    </row>
    <row r="3" spans="1:19" s="5" customFormat="1" ht="20.100000000000001" customHeight="1" x14ac:dyDescent="0.2">
      <c r="A3" s="13" t="s">
        <v>86</v>
      </c>
      <c r="B3" s="40" t="s">
        <v>92</v>
      </c>
      <c r="C3" s="40" t="s">
        <v>13</v>
      </c>
      <c r="D3" s="40" t="s">
        <v>14</v>
      </c>
      <c r="E3" s="40" t="s">
        <v>15</v>
      </c>
      <c r="F3" s="40" t="s">
        <v>16</v>
      </c>
      <c r="G3" s="32" t="s">
        <v>17</v>
      </c>
      <c r="H3" s="32" t="s">
        <v>18</v>
      </c>
      <c r="I3" s="32" t="s">
        <v>19</v>
      </c>
    </row>
    <row r="4" spans="1:19" s="5" customFormat="1" ht="20.100000000000001" customHeight="1" x14ac:dyDescent="0.2">
      <c r="A4" s="34" t="s">
        <v>101</v>
      </c>
      <c r="B4" s="38">
        <v>17071.90254271212</v>
      </c>
      <c r="C4" s="38">
        <v>18992.29375128663</v>
      </c>
      <c r="D4" s="38">
        <v>20495.176081398709</v>
      </c>
      <c r="E4" s="38">
        <v>21901.437670695603</v>
      </c>
      <c r="F4" s="38">
        <v>23139.193682098481</v>
      </c>
      <c r="G4" s="38">
        <v>24186.160956642994</v>
      </c>
      <c r="H4" s="38">
        <v>25288.078741324476</v>
      </c>
      <c r="I4" s="38">
        <v>26428.107361476897</v>
      </c>
    </row>
    <row r="5" spans="1:19" ht="20.100000000000001" customHeight="1" x14ac:dyDescent="0.2">
      <c r="A5" t="s">
        <v>293</v>
      </c>
      <c r="B5" s="15">
        <v>20.679396483981691</v>
      </c>
      <c r="C5" s="15" t="s">
        <v>23</v>
      </c>
      <c r="D5" s="15" t="s">
        <v>23</v>
      </c>
      <c r="E5" s="15" t="s">
        <v>23</v>
      </c>
      <c r="F5" s="15" t="s">
        <v>23</v>
      </c>
      <c r="G5" s="15" t="s">
        <v>23</v>
      </c>
      <c r="H5" s="15" t="s">
        <v>23</v>
      </c>
      <c r="I5" s="44" t="s">
        <v>23</v>
      </c>
      <c r="K5" s="5"/>
      <c r="L5" s="5"/>
      <c r="M5" s="5"/>
      <c r="N5" s="5"/>
      <c r="O5" s="5"/>
      <c r="P5" s="5"/>
      <c r="Q5" s="5"/>
    </row>
    <row r="6" spans="1:19" ht="20.100000000000001" customHeight="1" x14ac:dyDescent="0.2">
      <c r="A6" t="s">
        <v>94</v>
      </c>
      <c r="B6" s="15" t="s">
        <v>23</v>
      </c>
      <c r="C6" s="44">
        <v>-12.425367942527373</v>
      </c>
      <c r="D6" s="44">
        <v>-147.61257339091753</v>
      </c>
      <c r="E6" s="44">
        <v>-287.87393235506534</v>
      </c>
      <c r="F6" s="44">
        <v>-306.06165680448612</v>
      </c>
      <c r="G6" s="44">
        <v>-319.80360313565689</v>
      </c>
      <c r="H6" s="44">
        <v>-334.38076647510388</v>
      </c>
      <c r="I6" s="38" t="s">
        <v>23</v>
      </c>
      <c r="K6" s="5"/>
      <c r="L6" s="5"/>
      <c r="M6" s="5"/>
      <c r="N6" s="5"/>
      <c r="O6" s="5"/>
      <c r="P6" s="5"/>
      <c r="Q6" s="5"/>
    </row>
    <row r="7" spans="1:19" ht="20.100000000000001" customHeight="1" x14ac:dyDescent="0.2">
      <c r="A7" t="s">
        <v>96</v>
      </c>
      <c r="B7" s="15" t="s">
        <v>23</v>
      </c>
      <c r="C7" s="15">
        <v>107.01331648755149</v>
      </c>
      <c r="D7" s="15">
        <v>217.11110965464104</v>
      </c>
      <c r="E7" s="15">
        <v>307.56883353488956</v>
      </c>
      <c r="F7" s="15">
        <v>230.30405644360872</v>
      </c>
      <c r="G7" s="15">
        <v>180.75093243963784</v>
      </c>
      <c r="H7" s="15">
        <v>132.27181239645506</v>
      </c>
      <c r="I7" s="38">
        <v>90.788668030836561</v>
      </c>
      <c r="K7" s="5"/>
      <c r="L7" s="5"/>
      <c r="M7" s="5"/>
      <c r="N7" s="5"/>
      <c r="O7" s="5"/>
      <c r="P7" s="5"/>
      <c r="Q7" s="5"/>
    </row>
    <row r="8" spans="1:19" ht="20.100000000000001" customHeight="1" x14ac:dyDescent="0.2">
      <c r="A8" t="s">
        <v>95</v>
      </c>
      <c r="B8" s="15" t="s">
        <v>23</v>
      </c>
      <c r="C8" s="15">
        <v>-146.05760722910782</v>
      </c>
      <c r="D8" s="15">
        <v>-285.15867772993806</v>
      </c>
      <c r="E8" s="15">
        <v>-363.40305181759686</v>
      </c>
      <c r="F8" s="15">
        <v>-307.83840079356014</v>
      </c>
      <c r="G8" s="15">
        <v>-189.88737629415118</v>
      </c>
      <c r="H8" s="15">
        <v>107.42125898304948</v>
      </c>
      <c r="I8" s="38">
        <v>34.174816954557173</v>
      </c>
      <c r="K8" s="5"/>
      <c r="L8" s="5"/>
      <c r="M8" s="5"/>
      <c r="N8" s="5"/>
      <c r="O8" s="5"/>
      <c r="P8" s="5"/>
      <c r="Q8" s="5"/>
    </row>
    <row r="9" spans="1:19" ht="20.100000000000001" customHeight="1" x14ac:dyDescent="0.2">
      <c r="A9" s="148" t="s">
        <v>295</v>
      </c>
      <c r="B9" s="37">
        <v>17092.58193919609</v>
      </c>
      <c r="C9" s="37">
        <v>18940.824092602546</v>
      </c>
      <c r="D9" s="37">
        <v>20279.515939932495</v>
      </c>
      <c r="E9" s="37">
        <v>21557.72952005783</v>
      </c>
      <c r="F9" s="37">
        <v>22755.597680944044</v>
      </c>
      <c r="G9" s="37">
        <v>23857.220909652824</v>
      </c>
      <c r="H9" s="37">
        <v>25193.391046228877</v>
      </c>
      <c r="I9" s="37">
        <v>26553.070846462291</v>
      </c>
      <c r="K9" s="5"/>
      <c r="L9" s="50"/>
      <c r="M9" s="5"/>
      <c r="N9" s="5"/>
      <c r="O9" s="5"/>
      <c r="P9" s="5"/>
      <c r="Q9" s="5"/>
    </row>
    <row r="10" spans="1:19" ht="20.100000000000001" customHeight="1" x14ac:dyDescent="0.2">
      <c r="A10" t="s">
        <v>362</v>
      </c>
      <c r="B10" s="15" t="s">
        <v>23</v>
      </c>
      <c r="C10" s="15" t="s">
        <v>23</v>
      </c>
      <c r="D10" s="15" t="s">
        <v>23</v>
      </c>
      <c r="E10" s="15">
        <v>-49.968328417878475</v>
      </c>
      <c r="F10" s="15">
        <v>72.271161950692857</v>
      </c>
      <c r="G10" s="15">
        <v>193.50429657329434</v>
      </c>
      <c r="H10" s="15">
        <v>204.52653990427302</v>
      </c>
      <c r="I10" s="38">
        <v>216.0189135513001</v>
      </c>
    </row>
    <row r="11" spans="1:19" ht="20.100000000000001" customHeight="1" x14ac:dyDescent="0.2">
      <c r="A11" s="148" t="s">
        <v>296</v>
      </c>
      <c r="B11" s="37">
        <v>17092.58193919609</v>
      </c>
      <c r="C11" s="37">
        <v>18940.824092602546</v>
      </c>
      <c r="D11" s="37">
        <v>20279.515939932495</v>
      </c>
      <c r="E11" s="37">
        <v>21507.761191639951</v>
      </c>
      <c r="F11" s="37">
        <v>22827.868842894735</v>
      </c>
      <c r="G11" s="37">
        <v>24050.725206226118</v>
      </c>
      <c r="H11" s="37">
        <v>25397.91758613315</v>
      </c>
      <c r="I11" s="37">
        <v>26769.08976001359</v>
      </c>
    </row>
    <row r="12" spans="1:19" ht="20.100000000000001" customHeight="1" x14ac:dyDescent="0.2">
      <c r="A12" t="s">
        <v>358</v>
      </c>
      <c r="B12" s="15">
        <v>20.679396483970777</v>
      </c>
      <c r="C12" s="15">
        <v>-51.469658684083697</v>
      </c>
      <c r="D12" s="15">
        <v>-215.66014146621455</v>
      </c>
      <c r="E12" s="15">
        <v>-343.70815063777263</v>
      </c>
      <c r="F12" s="15">
        <v>-383.59600115443754</v>
      </c>
      <c r="G12" s="15">
        <v>-328.94004699017023</v>
      </c>
      <c r="H12" s="15">
        <v>-94.687695095599338</v>
      </c>
      <c r="I12" s="38">
        <v>124.96348498539373</v>
      </c>
      <c r="K12" s="25"/>
      <c r="L12" s="25"/>
      <c r="M12" s="25"/>
      <c r="N12" s="25"/>
      <c r="O12" s="25"/>
      <c r="P12" s="25"/>
      <c r="Q12" s="25"/>
      <c r="R12" s="25"/>
      <c r="S12" s="25"/>
    </row>
    <row r="13" spans="1:19" ht="20.100000000000001" customHeight="1" x14ac:dyDescent="0.2">
      <c r="A13" t="s">
        <v>357</v>
      </c>
      <c r="B13" s="15">
        <v>20.679396483970777</v>
      </c>
      <c r="C13" s="15">
        <v>-51.469658684083697</v>
      </c>
      <c r="D13" s="15">
        <v>-215.66014146621455</v>
      </c>
      <c r="E13" s="15">
        <v>-393.67647905565173</v>
      </c>
      <c r="F13" s="15">
        <v>-311.3248392037458</v>
      </c>
      <c r="G13" s="15">
        <v>-135.43575041687654</v>
      </c>
      <c r="H13" s="15">
        <v>109.83884480867346</v>
      </c>
      <c r="I13" s="38">
        <v>340.98239853669293</v>
      </c>
      <c r="K13" s="25"/>
      <c r="L13" s="25"/>
      <c r="M13" s="25"/>
      <c r="N13" s="25"/>
      <c r="O13" s="25"/>
      <c r="P13" s="25"/>
      <c r="Q13" s="25"/>
      <c r="R13" s="25"/>
      <c r="S13" s="25"/>
    </row>
    <row r="14" spans="1:19" ht="20.100000000000001" customHeight="1" x14ac:dyDescent="0.2">
      <c r="A14" t="s">
        <v>55</v>
      </c>
      <c r="B14" s="6"/>
      <c r="C14" s="6"/>
      <c r="D14" s="6"/>
      <c r="E14" s="6"/>
      <c r="F14" s="6"/>
      <c r="G14" s="6"/>
      <c r="H14" s="6"/>
      <c r="I14" s="7"/>
    </row>
    <row r="15" spans="1:19" ht="20.100000000000001" customHeight="1" x14ac:dyDescent="0.2">
      <c r="A15" s="72" t="s">
        <v>9</v>
      </c>
      <c r="B15" s="176"/>
      <c r="C15" s="176"/>
      <c r="D15" s="176"/>
      <c r="E15" s="176"/>
      <c r="F15" s="176"/>
      <c r="G15" s="176"/>
      <c r="H15" s="176"/>
      <c r="I15" s="176"/>
    </row>
    <row r="16" spans="1:19" ht="20.100000000000001" customHeight="1" x14ac:dyDescent="0.2">
      <c r="B16" s="177"/>
      <c r="C16" s="176"/>
      <c r="D16" s="176"/>
      <c r="E16" s="176"/>
      <c r="F16" s="176"/>
      <c r="G16" s="176"/>
      <c r="H16" s="176"/>
      <c r="I16" s="176"/>
    </row>
    <row r="17" spans="1:9" ht="20.100000000000001" customHeight="1" x14ac:dyDescent="0.2">
      <c r="B17" s="134"/>
      <c r="C17" s="134"/>
      <c r="D17" s="134"/>
      <c r="E17" s="134"/>
      <c r="F17" s="134"/>
      <c r="G17" s="134"/>
      <c r="H17" s="134"/>
      <c r="I17" s="134"/>
    </row>
    <row r="18" spans="1:9" ht="20.100000000000001" customHeight="1" x14ac:dyDescent="0.2">
      <c r="B18" s="135"/>
      <c r="C18" s="135"/>
      <c r="D18" s="135"/>
      <c r="E18" s="135"/>
      <c r="F18" s="135"/>
      <c r="G18" s="135"/>
      <c r="H18" s="135"/>
      <c r="I18" s="135"/>
    </row>
    <row r="20" spans="1:9" ht="20.100000000000001" customHeight="1" x14ac:dyDescent="0.2">
      <c r="A20" s="19"/>
    </row>
    <row r="21" spans="1:9" ht="20.100000000000001" customHeight="1" x14ac:dyDescent="0.2">
      <c r="A21" s="20"/>
      <c r="B21" s="20"/>
      <c r="C21" s="20"/>
      <c r="D21" s="20"/>
    </row>
  </sheetData>
  <hyperlinks>
    <hyperlink ref="A15" location="'Table of Contents'!A1" display="Return to Contents" xr:uid="{46301AC4-9913-4259-8047-C10FD3311134}"/>
  </hyperlinks>
  <pageMargins left="0.7" right="0.7" top="0.75" bottom="0.75" header="0.3" footer="0.3"/>
  <pageSetup paperSize="9" orientation="portrait" r:id="rId1"/>
  <tableParts count="1">
    <tablePart r:id="rId2"/>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A55130187</value>
    </field>
    <field name="Objective-Title">
      <value order="0">Jan 2026 - SEFF - Publication - Chapter 4 - Tax - Supplementary figures</value>
    </field>
    <field name="Objective-Description">
      <value order="0">As at 23-12-25</value>
    </field>
    <field name="Objective-CreationStamp">
      <value order="0">2026-01-13T10:01:38Z</value>
    </field>
    <field name="Objective-IsApproved">
      <value order="0">false</value>
    </field>
    <field name="Objective-IsPublished">
      <value order="0">true</value>
    </field>
    <field name="Objective-DatePublished">
      <value order="0">2026-01-13T10:50:50Z</value>
    </field>
    <field name="Objective-ModificationStamp">
      <value order="0">2026-01-13T10:50:50Z</value>
    </field>
    <field name="Objective-Owner">
      <value order="0">Avila, Victoria V (U440195)</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vA83562011</value>
    </field>
    <field name="Objective-Version">
      <value order="0">2.0</value>
    </field>
    <field name="Objective-VersionNumber">
      <value order="0">3</value>
    </field>
    <field name="Objective-VersionComment">
      <value order="0">Metadata added</value>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2.xml><?xml version="1.0" encoding="utf-8"?>
<ds:datastoreItem xmlns:ds="http://schemas.openxmlformats.org/officeDocument/2006/customXml" ds:itemID="{6CD98A3D-BB31-422C-9279-0725EB9B9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06C117-6890-4EE2-8E89-A5241204BC50}">
  <ds:schemaRefs>
    <ds:schemaRef ds:uri="http://purl.org/dc/elements/1.1/"/>
    <ds:schemaRef ds:uri="96d0022d-0bc1-46ef-ad33-c01cb030b1f7"/>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b17732f7-493e-486b-96da-852f641667d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Table of Contents</vt:lpstr>
      <vt:lpstr>NSND - IT</vt:lpstr>
      <vt:lpstr>Figure S4.1</vt:lpstr>
      <vt:lpstr>Figure S4.2</vt:lpstr>
      <vt:lpstr>Figure S4.3</vt:lpstr>
      <vt:lpstr>Figure S4.4</vt:lpstr>
      <vt:lpstr>Figure S4.5</vt:lpstr>
      <vt:lpstr>Figure S4.6</vt:lpstr>
      <vt:lpstr>Figure S4.7</vt:lpstr>
      <vt:lpstr>Figure S4.8</vt:lpstr>
      <vt:lpstr>Figure S4.9</vt:lpstr>
      <vt:lpstr>Figure S4.10</vt:lpstr>
      <vt:lpstr>Figure S4.11</vt:lpstr>
      <vt:lpstr>Figure S4.12</vt:lpstr>
      <vt:lpstr>Figure S4.13</vt:lpstr>
      <vt:lpstr>Figure S4.14</vt:lpstr>
      <vt:lpstr>Figure S4.15</vt:lpstr>
      <vt:lpstr>Figure S4.16</vt:lpstr>
      <vt:lpstr>Figure S4.17</vt:lpstr>
      <vt:lpstr>Figure S4.18</vt:lpstr>
      <vt:lpstr>Figure S4.19</vt:lpstr>
      <vt:lpstr>NDR</vt:lpstr>
      <vt:lpstr>Figure S4.20</vt:lpstr>
      <vt:lpstr>Figure S4.21</vt:lpstr>
      <vt:lpstr>Figure S4.22</vt:lpstr>
      <vt:lpstr>Figure S4.23</vt:lpstr>
      <vt:lpstr>LBTT</vt:lpstr>
      <vt:lpstr>Figure S4.24</vt:lpstr>
      <vt:lpstr>Figure S4.25</vt:lpstr>
      <vt:lpstr>Figure S4.26</vt:lpstr>
      <vt:lpstr>Figure S4.27</vt:lpstr>
      <vt:lpstr>Figure S4.28</vt:lpstr>
      <vt:lpstr>Figure S4.29</vt:lpstr>
      <vt:lpstr>Figure S4.30</vt:lpstr>
      <vt:lpstr>Figure S4.31</vt:lpstr>
      <vt:lpstr>Figure S4.32</vt:lpstr>
      <vt:lpstr>Figure S4.33</vt:lpstr>
      <vt:lpstr>Figure S4.34</vt:lpstr>
      <vt:lpstr>Figure S4.35</vt:lpstr>
      <vt:lpstr>Figure S4.36</vt:lpstr>
      <vt:lpstr>Figure S4.37</vt:lpstr>
      <vt:lpstr>Figure S4.38</vt:lpstr>
      <vt:lpstr>Figure S4.39</vt:lpstr>
      <vt:lpstr>Figure S4.40</vt:lpstr>
      <vt:lpstr>SLfT</vt:lpstr>
      <vt:lpstr>Figure S4.41</vt:lpstr>
      <vt:lpstr>Figure S4.42</vt:lpstr>
      <vt:lpstr>Figure S4.43</vt:lpstr>
      <vt:lpstr>SAT</vt:lpstr>
      <vt:lpstr>Figure S4.44</vt:lpstr>
      <vt:lpstr>Figure S4.45</vt:lpstr>
      <vt:lpstr>Illustrative forecasts</vt:lpstr>
      <vt:lpstr>Figure S4.46</vt:lpstr>
      <vt:lpstr>Figure S4.47</vt:lpstr>
      <vt:lpstr>Policy recostings</vt:lpstr>
      <vt:lpstr>Figure S4.48</vt:lpstr>
      <vt:lpstr>Figure S4.49</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4 - Tax - Supplementary figures</dc:title>
  <dc:subject/>
  <dc:creator>U445289</dc:creator>
  <cp:keywords/>
  <dc:description/>
  <cp:lastModifiedBy>Victoria Avila</cp:lastModifiedBy>
  <cp:revision/>
  <dcterms:created xsi:type="dcterms:W3CDTF">2020-04-02T13:20:57Z</dcterms:created>
  <dcterms:modified xsi:type="dcterms:W3CDTF">2026-01-13T10:50:31Z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A55130187</vt:lpwstr>
  </property>
  <property fmtid="{D5CDD505-2E9C-101B-9397-08002B2CF9AE}" pid="4" name="Objective-Title">
    <vt:lpwstr>Jan 2026 - SEFF - Publication - Chapter 4 - Tax - Supplementary figures</vt:lpwstr>
  </property>
  <property fmtid="{D5CDD505-2E9C-101B-9397-08002B2CF9AE}" pid="5" name="Objective-Description">
    <vt:lpwstr>As at 23-12-25</vt:lpwstr>
  </property>
  <property fmtid="{D5CDD505-2E9C-101B-9397-08002B2CF9AE}" pid="6" name="Objective-CreationStamp">
    <vt:filetime>2026-01-13T10:01:38Z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2026-01-13T10:50:50Z</vt:filetime>
  </property>
  <property fmtid="{D5CDD505-2E9C-101B-9397-08002B2CF9AE}" pid="10" name="Objective-ModificationStamp">
    <vt:filetime>2026-01-13T10:50:50Z</vt:filetime>
  </property>
  <property fmtid="{D5CDD505-2E9C-101B-9397-08002B2CF9AE}" pid="11" name="Objective-Owner">
    <vt:lpwstr>Avila, Victoria V (U440195)</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vA83562011</vt:lpwstr>
  </property>
  <property fmtid="{D5CDD505-2E9C-101B-9397-08002B2CF9AE}" pid="16" name="Objective-Version">
    <vt:lpwstr>2.0</vt:lpwstr>
  </property>
  <property fmtid="{D5CDD505-2E9C-101B-9397-08002B2CF9AE}" pid="17" name="Objective-VersionNumber">
    <vt:r8>3</vt:r8>
  </property>
  <property fmtid="{D5CDD505-2E9C-101B-9397-08002B2CF9AE}" pid="18" name="Objective-VersionComment">
    <vt:lpwstr>Metadata added</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As at 23-12-25</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