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1.xml" ContentType="application/vnd.openxmlformats-officedocument.drawing+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EFF Backup\2025 May\Revision 28.11.2025\"/>
    </mc:Choice>
  </mc:AlternateContent>
  <xr:revisionPtr revIDLastSave="0" documentId="8_{40B30485-EB12-4BF1-8CF7-F56C14264712}" xr6:coauthVersionLast="47" xr6:coauthVersionMax="47" xr10:uidLastSave="{00000000-0000-0000-0000-000000000000}"/>
  <bookViews>
    <workbookView xWindow="-110" yWindow="-110" windowWidth="19420" windowHeight="11500" xr2:uid="{CC62F92E-7347-41B4-95EC-FA5F98BBACCD}"/>
  </bookViews>
  <sheets>
    <sheet name="Table of Contents" sheetId="2" r:id="rId1"/>
    <sheet name="Figure S5.1" sheetId="37" r:id="rId2"/>
    <sheet name="Figure S5.2" sheetId="65" r:id="rId3"/>
    <sheet name="Figure S5.3" sheetId="69" r:id="rId4"/>
    <sheet name="Figure S5.4" sheetId="70" r:id="rId5"/>
    <sheet name="Figure S5.5" sheetId="73" r:id="rId6"/>
    <sheet name="Figure S5.6" sheetId="84" r:id="rId7"/>
    <sheet name="Figure S5.7" sheetId="85" r:id="rId8"/>
    <sheet name="Figure S5.8" sheetId="86" r:id="rId9"/>
    <sheet name="Figure S5.9" sheetId="87" r:id="rId10"/>
    <sheet name="Figure S5.10" sheetId="88" r:id="rId11"/>
    <sheet name="Figure S5.11" sheetId="89" r:id="rId12"/>
    <sheet name="Figure S5.12" sheetId="90" r:id="rId13"/>
    <sheet name="Figure S5.13" sheetId="92" r:id="rId14"/>
    <sheet name="Figure S5.14" sheetId="91" r:id="rId15"/>
    <sheet name="Figure S5.15" sheetId="93" r:id="rId16"/>
    <sheet name="Figure S5.16" sheetId="94" r:id="rId17"/>
    <sheet name="Figure S5.17" sheetId="95" r:id="rId18"/>
  </sheets>
  <definedNames>
    <definedName name="_" localSheetId="17" hidden="1">#REF!</definedName>
    <definedName name="_" hidden="1">#REF!</definedName>
    <definedName name="______" localSheetId="17" hidden="1">{#N/A,#N/A,FALSE,"TMCOMP96";#N/A,#N/A,FALSE,"MAT96";#N/A,#N/A,FALSE,"FANDA96";#N/A,#N/A,FALSE,"INTRAN96";#N/A,#N/A,FALSE,"NAA9697";#N/A,#N/A,FALSE,"ECWEBB";#N/A,#N/A,FALSE,"MFT96";#N/A,#N/A,FALSE,"CTrecon"}</definedName>
    <definedName name="______" hidden="1">{#N/A,#N/A,FALSE,"TMCOMP96";#N/A,#N/A,FALSE,"MAT96";#N/A,#N/A,FALSE,"FANDA96";#N/A,#N/A,FALSE,"INTRAN96";#N/A,#N/A,FALSE,"NAA9697";#N/A,#N/A,FALSE,"ECWEBB";#N/A,#N/A,FALSE,"MFT96";#N/A,#N/A,FALSE,"CTrecon"}</definedName>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Fill" hidden="1">#REF!</definedName>
    <definedName name="_Key1" localSheetId="17" hidden="1">#REF!</definedName>
    <definedName name="_Key1" hidden="1">#REF!</definedName>
    <definedName name="_Order1" hidden="1">255</definedName>
    <definedName name="_Order2" hidden="1">255</definedName>
    <definedName name="_Regression_Out" localSheetId="17" hidden="1">#REF!</definedName>
    <definedName name="_Regression_Out" hidden="1">#REF!</definedName>
    <definedName name="_Regression_X" localSheetId="17" hidden="1">#REF!</definedName>
    <definedName name="_Regression_X" hidden="1">#REF!</definedName>
    <definedName name="_Regression_Y" localSheetId="17" hidden="1">#REF!</definedName>
    <definedName name="_Regression_Y" hidden="1">#REF!</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COVID" hidden="1">#REF!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FO" hidden="1">#REF!</definedName>
    <definedName name="ExtraProfiles" hidden="1">#REF!</definedName>
    <definedName name="FDDD" localSheetId="17"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#REF!</definedName>
    <definedName name="gg" hidden="1">#REF!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TML_CodePage" hidden="1">1</definedName>
    <definedName name="HTML_Control" localSheetId="17"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jhj" localSheetId="17"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Profiles" hidden="1">#REF!</definedName>
    <definedName name="Projections" hidden="1">#REF!</definedName>
    <definedName name="Results" hidden="1">#REF!</definedName>
    <definedName name="sddd" localSheetId="17" hidden="1">{#N/A,#N/A,FALSE,"TMCOMP96";#N/A,#N/A,FALSE,"MAT96";#N/A,#N/A,FALSE,"FANDA96";#N/A,#N/A,FALSE,"INTRAN96";#N/A,#N/A,FALSE,"NAA9697";#N/A,#N/A,FALSE,"ECWEBB";#N/A,#N/A,FALSE,"MFT96";#N/A,#N/A,FALSE,"CTrecon"}</definedName>
    <definedName name="sddd"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 l="1"/>
  <c r="A18" i="2" l="1"/>
  <c r="A17" i="2"/>
  <c r="A16" i="2"/>
  <c r="A15" i="2"/>
  <c r="A14" i="2"/>
  <c r="A13" i="2"/>
  <c r="A12" i="2"/>
  <c r="A11" i="2"/>
  <c r="A10" i="2"/>
  <c r="A9" i="2"/>
  <c r="A8" i="2"/>
  <c r="A7" i="2"/>
  <c r="E21" i="95" l="1"/>
  <c r="A6" i="2" l="1"/>
  <c r="A5" i="2"/>
  <c r="A4" i="2" l="1"/>
  <c r="A3" i="2"/>
</calcChain>
</file>

<file path=xl/sharedStrings.xml><?xml version="1.0" encoding="utf-8"?>
<sst xmlns="http://schemas.openxmlformats.org/spreadsheetml/2006/main" count="585" uniqueCount="229">
  <si>
    <t>Table of Contents</t>
  </si>
  <si>
    <t>Figure S5.1: Change in social security spending forecast since December 2024 by payment</t>
  </si>
  <si>
    <t>This worksheet contains one table. The table begins in cell A3. Notes are located below the table and begin in cell A26.</t>
  </si>
  <si>
    <t>£ million</t>
  </si>
  <si>
    <t>2023-24
outturn</t>
  </si>
  <si>
    <t>2024-25</t>
  </si>
  <si>
    <t>2025-26</t>
  </si>
  <si>
    <t>2026-27</t>
  </si>
  <si>
    <t>2027-28</t>
  </si>
  <si>
    <t>2028-29</t>
  </si>
  <si>
    <t>2029-30</t>
  </si>
  <si>
    <t>December 2024</t>
  </si>
  <si>
    <t>May 2025</t>
  </si>
  <si>
    <t>Change since December 2024, of which:</t>
  </si>
  <si>
    <t>Adult Disability Payment [1]</t>
  </si>
  <si>
    <t>Best Start Foods</t>
  </si>
  <si>
    <t>Best Start Grant</t>
  </si>
  <si>
    <t>Carer Support Payment [2]</t>
  </si>
  <si>
    <t>Child Disability Payment</t>
  </si>
  <si>
    <t>Child Winter Heating Payment</t>
  </si>
  <si>
    <t>Discretionary Housing Payments</t>
  </si>
  <si>
    <t>Employability Services [3]</t>
  </si>
  <si>
    <t>Employment Injury Assistance [4]</t>
  </si>
  <si>
    <t>Funeral Support Payment</t>
  </si>
  <si>
    <t>Pension Age Disability Payment [5]</t>
  </si>
  <si>
    <t>Pension Age Winter Heating Payment [6]</t>
  </si>
  <si>
    <t>Scottish Adult Disability Living Allowance [7]</t>
  </si>
  <si>
    <t>Scottish Child Payment</t>
  </si>
  <si>
    <t>Scottish Welfare Fund</t>
  </si>
  <si>
    <t>Severe Disablement Allowance</t>
  </si>
  <si>
    <t>Winter Heating Payment</t>
  </si>
  <si>
    <t>Source: Scottish Fiscal Commission.</t>
  </si>
  <si>
    <t>Caseload figures may not match statistical publications as some have been calibrated to match spending data.</t>
  </si>
  <si>
    <t>[1] Adult Disability Payment is replacing Personal Independence Payment. Figures include spending on Personal Independence Payment until case transfer is complete.</t>
  </si>
  <si>
    <t>[5] Pension Age Disability Payment replaces Attendance Allowance. Figures include spending on Attendance Allowance until case transfer is complete.</t>
  </si>
  <si>
    <t>[7] Scottish Adult Disability Living Allowance includes our estimate of Disability Living Allowance and changes arising from the introduction of Scottish Adult DLA.</t>
  </si>
  <si>
    <t>Return to Table of Contents</t>
  </si>
  <si>
    <t>Figure S5.2: Forecast number of people receiving payments</t>
  </si>
  <si>
    <t>This worksheet contains one table. The table begins in cell A3. Notes are located below the table and begin in cell A25.</t>
  </si>
  <si>
    <t>Payments, thousands</t>
  </si>
  <si>
    <t>2030-31</t>
  </si>
  <si>
    <t>Best Start Grant, of which:</t>
  </si>
  <si>
    <t>Pregnancy and Baby Payment</t>
  </si>
  <si>
    <t>Early Learning Payment</t>
  </si>
  <si>
    <t>School Age Payment</t>
  </si>
  <si>
    <t>Employment Injury Assistance [3]</t>
  </si>
  <si>
    <t>Pension Age Disability Payment [4]</t>
  </si>
  <si>
    <t>Pension Age Winter Heating Payment [5]</t>
  </si>
  <si>
    <t>Scottish Adult Disability Living Allowance</t>
  </si>
  <si>
    <t>Scottish Child Payment, of which:</t>
  </si>
  <si>
    <t>Children under six</t>
  </si>
  <si>
    <t>Children over six</t>
  </si>
  <si>
    <t>Two-child limit mitigation [6]</t>
  </si>
  <si>
    <t>[1] Adult Disability Payment figures include people receiving Personal Independence Payment.</t>
  </si>
  <si>
    <t>[6] Two-child limit mitigation figures are the forecast number of children for whom a mitigation payment will be made.</t>
  </si>
  <si>
    <t>Figure S5.3: Forecast payment rates</t>
  </si>
  <si>
    <t>This worksheet contains one table. The table begins in cell A3. Notes are located below the table and begin in cell A21.</t>
  </si>
  <si>
    <t>£</t>
  </si>
  <si>
    <t>Weekly payment rates: Best Start Foods [1]</t>
  </si>
  <si>
    <t>blank</t>
  </si>
  <si>
    <t>Weekly payment rates: Carer’s Additional Person Payment</t>
  </si>
  <si>
    <t>Biannual payment: Carer’s Allowance Supplement</t>
  </si>
  <si>
    <t>Annual payment: Child Winter Heating Payment</t>
  </si>
  <si>
    <t>Not in receipt of qualifying benefits</t>
  </si>
  <si>
    <t>Qualifying benefits - under 80</t>
  </si>
  <si>
    <t xml:space="preserve">Qualifying benefits - 80 and over </t>
  </si>
  <si>
    <t>Annual payment: Winter Heating Payment</t>
  </si>
  <si>
    <t xml:space="preserve">    Pregnancy and Baby Payment - first birth</t>
  </si>
  <si>
    <t xml:space="preserve">    Pregnancy and Baby Payment - subsequent births</t>
  </si>
  <si>
    <t xml:space="preserve">    Early Learning Payment</t>
  </si>
  <si>
    <t xml:space="preserve">    School Age Payment</t>
  </si>
  <si>
    <t xml:space="preserve">Source: </t>
  </si>
  <si>
    <t>Scottish Fiscal Commission,</t>
  </si>
  <si>
    <t>Scottish Government.</t>
  </si>
  <si>
    <t>[1] Best Start Foods for children aged under one is paid at double the weekly rate.</t>
  </si>
  <si>
    <t>This worksheet contains one table. The table begins in cell A3. Notes are located below the table and begin in cell A14.</t>
  </si>
  <si>
    <t>£, all weekly except FSP</t>
  </si>
  <si>
    <t>2023-24 outturn</t>
  </si>
  <si>
    <t>Employment Injury Assistance [2]</t>
  </si>
  <si>
    <t>Funeral Support Payment, of which:</t>
  </si>
  <si>
    <t>Other funeral costs</t>
  </si>
  <si>
    <t>Burial/Cremation costs</t>
  </si>
  <si>
    <t>Pension Age Disability Payment [3]</t>
  </si>
  <si>
    <t>Pension Age Winter Heating Payment [4]</t>
  </si>
  <si>
    <t>Scottish Adult Disability Living Allowance [5]</t>
  </si>
  <si>
    <t>[2] Employment Injury Assistance is an indicative forecast and includes our estimate of the change in the baseline Industrial Injuries Disablement Scheme and changes arising from the introduction of Employment Injury Assistance from 2025-26.</t>
  </si>
  <si>
    <t>Figure S5.5: Forecast spending and number of people expected to receive PIP, ADP and SADLA</t>
  </si>
  <si>
    <t>This worksheet contains one table. The table begins in cell A3. Notes are located below the table and begin in cell A12.</t>
  </si>
  <si>
    <t>PIP, ADP and SADLA</t>
  </si>
  <si>
    <t>Personal Independence Payment</t>
  </si>
  <si>
    <t>Adult Disability Payment [2]</t>
  </si>
  <si>
    <t>Scottish Adult DLA [3]</t>
  </si>
  <si>
    <t>Adult Disability Payment [4]</t>
  </si>
  <si>
    <t>Scottish Adult DLA [5]</t>
  </si>
  <si>
    <t>Source:</t>
  </si>
  <si>
    <t>Social Security Scotland.</t>
  </si>
  <si>
    <t xml:space="preserve">[2] Adult Disability Payment is the spending on the people we expect to receive Adult Disability Payment from Social Security Scotland. </t>
  </si>
  <si>
    <t>[3] Scottish Adult DLA includes our spending forecast on of Disability Living Allowance and additional spending arising from the introduction of Scottish Adult Disability Living Allowance.</t>
  </si>
  <si>
    <t>[4] Adult Disability Payment is the number of people we expect to receive Adult Disability Payment from Social Security Scotland.</t>
  </si>
  <si>
    <t>Figure S5.6: Scottish Child Payment and Best Start Grant spending by age of children</t>
  </si>
  <si>
    <t>This worksheet contains one table. The table begins in cell A3. Notes are located below the table and begin in cell A11.</t>
  </si>
  <si>
    <t>Scottish Child Payment: Children under six</t>
  </si>
  <si>
    <t>Scottish Child Payment: Children aged six to fifteen</t>
  </si>
  <si>
    <t>Total Scottish Child Payment</t>
  </si>
  <si>
    <t>Best Start Grant: Pregnancy and Baby Payment</t>
  </si>
  <si>
    <t>Best Start Grant: Early Learning Payment</t>
  </si>
  <si>
    <t>Best Start Grant: School Age Payment</t>
  </si>
  <si>
    <t>Total Best Start Grant</t>
  </si>
  <si>
    <t>Figure S5.7: Eligibility rate assumptions</t>
  </si>
  <si>
    <t>Per cent</t>
  </si>
  <si>
    <t>Best Start Grant: First births</t>
  </si>
  <si>
    <t>Best Start Grant: Subsequent births</t>
  </si>
  <si>
    <t>Figure S5.8: Take-up rate assumptions</t>
  </si>
  <si>
    <t>Best Start Foods [1]</t>
  </si>
  <si>
    <t>Best Start Grant: Early Learning Payment [2]</t>
  </si>
  <si>
    <t>Scottish Child Payment: Overall take-up rate</t>
  </si>
  <si>
    <t>[1] Best Start Foods take-up is shown averaged across eligibility for children and during pregnancy. The lower take-up rate from 2024-25 to 2026-27 is because we assume it will take some time for newly eligible people to apply following the removal of income thresholds in February 2024.</t>
  </si>
  <si>
    <t>[2] Early Learning Payment take-up rate figures are our forecast of the eventual take-up rate for children turning two in each financial year. Some will receive payment over the following two financial years.</t>
  </si>
  <si>
    <t>Figure S5.9: Scottish Child Payment - forecast for number of children eligible and receiving</t>
  </si>
  <si>
    <t>This worksheet contains one table. The table begins in cell A3. Notes are located below the table and begin in cell A10.</t>
  </si>
  <si>
    <t>Thousands</t>
  </si>
  <si>
    <t>Number of children eligible, of which:</t>
  </si>
  <si>
    <t>Number of children receiving, of which:</t>
  </si>
  <si>
    <t>Figure S5.10: Discretionary Housing Payments</t>
  </si>
  <si>
    <t>This worksheet contains one table. The table begins in cell A3. Notes are located below the table and begin in cell A8.</t>
  </si>
  <si>
    <t>Bedroom tax mitigation</t>
  </si>
  <si>
    <t>Benefit Cap mitigation</t>
  </si>
  <si>
    <t>Other DHPs</t>
  </si>
  <si>
    <t>Total</t>
  </si>
  <si>
    <t>Figure S5.11: Employability Services</t>
  </si>
  <si>
    <t>This worksheet contains one table. The table begins in cell A3. Notes are located below the table and begin in cell A7.</t>
  </si>
  <si>
    <t>Fair Start Scotland [1]</t>
  </si>
  <si>
    <t>No One Left Behind [2]</t>
  </si>
  <si>
    <t>Total Employability Services</t>
  </si>
  <si>
    <t>[1] Fair Start Scotland (FSS) is now closed to new participants and will finish in 2026-27.</t>
  </si>
  <si>
    <t>Figure S5.12: Comparison of social security spending forecasts and BGAs</t>
  </si>
  <si>
    <t>This worksheet contains one table. The table begins in cell A3. Notes are located below the table and begin in cell A40.</t>
  </si>
  <si>
    <t>BGAs</t>
  </si>
  <si>
    <t>SFC forecast</t>
  </si>
  <si>
    <t>Difference (BGA minus spending)</t>
  </si>
  <si>
    <t>Total social security payments with BGAs</t>
  </si>
  <si>
    <t>Difference (BGAs less spending)</t>
  </si>
  <si>
    <t>[1] The SFC forecast for Pension Age Disability Payment is compared against the Attendance Allowance BGA.</t>
  </si>
  <si>
    <t>[3] The SFC forecast for Winter Heating Payment is compared against the Cold Weather Payment BGA.</t>
  </si>
  <si>
    <t>[4] The SFC forecasts for Scottish Adult Disability Living Allowance and Child Disability Payment are compared against the Disability Living Allowance BGA.</t>
  </si>
  <si>
    <t>[5] The SFC forecast for Employment Injury Assistance is compared against the Industrial Injuries Disablement Scheme BGA.</t>
  </si>
  <si>
    <t>[6] The SFC forecast for Adult Disability Payment is compared against the Personal Independence Payment BGA.</t>
  </si>
  <si>
    <t>[7] The SFC forecast for Pension Age Winter Heating Payment is compared against the Winter Fuel Payment BGA.</t>
  </si>
  <si>
    <t>Figure S5.13: Social security spending forecast net positions</t>
  </si>
  <si>
    <t xml:space="preserve">This worksheet contains one table. The table begins in cell A3. Notes are located below the table and begin in cell A15. </t>
  </si>
  <si>
    <t>2023-24  outturn</t>
  </si>
  <si>
    <t>Block Grant Adjustment</t>
  </si>
  <si>
    <t>Spending on social security payments with a BGA [1]</t>
  </si>
  <si>
    <t>Social Security net position (BGA less spending), of which:</t>
  </si>
  <si>
    <t>Attendance Allowance</t>
  </si>
  <si>
    <t>Cold Weather Payment</t>
  </si>
  <si>
    <t>Disability Living Allowance</t>
  </si>
  <si>
    <t>Industrial Injuries Disablement Scheme</t>
  </si>
  <si>
    <t>Winter Fuel Payment</t>
  </si>
  <si>
    <t>[1] Our forecasts of social security spending reflect spending in Scotland on the current payments, firm policy changes, and include indicative forecasts of future policy commitments on Employment Injury Assistance.</t>
  </si>
  <si>
    <t>Effect of uprating payments, of which:</t>
  </si>
  <si>
    <t>Figure S5.15: Latest policy recostings</t>
  </si>
  <si>
    <t xml:space="preserve">This worksheet contains one table. The table begins in cell A3. Notes are located below the table and begin in cell A8. </t>
  </si>
  <si>
    <t>Introduction of Pension Age Disability Payment</t>
  </si>
  <si>
    <t>Introduction of Carer Support Payment</t>
  </si>
  <si>
    <t>Two-child limit mitigation</t>
  </si>
  <si>
    <t>Figure S5.16: Change since last costing</t>
  </si>
  <si>
    <t>Introduction of Pension Age Disability Payment [1]</t>
  </si>
  <si>
    <t>Introduction of Carer Support Payment [2]</t>
  </si>
  <si>
    <t>Two-child limit mitigation [4]</t>
  </si>
  <si>
    <t xml:space="preserve">[3] Last costing for BSF was December 2024. </t>
  </si>
  <si>
    <t>[4] Last costing for Two-child limit mitigation was January 2025.</t>
  </si>
  <si>
    <t>Figure S5.17: Change in total social security spending forecast since December 2024</t>
  </si>
  <si>
    <t>This worksheet contains one chart and one table. The chart begins in cell A5. The table begins in cell A18. Notes are located below the table and begin in cell A22.</t>
  </si>
  <si>
    <t>£ billion</t>
  </si>
  <si>
    <t>2020-21</t>
  </si>
  <si>
    <t>2021-22</t>
  </si>
  <si>
    <t>2022-23</t>
  </si>
  <si>
    <t>2023-24</t>
  </si>
  <si>
    <t xml:space="preserve">Outturn </t>
  </si>
  <si>
    <t xml:space="preserve">[5] Pension Age Winter Heating Payment replaced Winter Fuel Payment in winter 2024-25. Figures show the number of households forecast to receive a payment. </t>
  </si>
  <si>
    <t xml:space="preserve">[6] Pension Age Winter Heating Payment replaced Winter Fuel Payment in winter 2024-25. </t>
  </si>
  <si>
    <t>[4] Pension Age Winter Heating Payment replaced Winter Fuel Payment in winter 2024-25.</t>
  </si>
  <si>
    <t>Uprating not covered by BGAs</t>
  </si>
  <si>
    <t>BGA attributable to uprating</t>
  </si>
  <si>
    <t>Removal of Best Start Foods income thresholds</t>
  </si>
  <si>
    <t>Removal of Best Start Foods income thresholds [3]</t>
  </si>
  <si>
    <t>Total spending, £ million [1], of which:</t>
  </si>
  <si>
    <t>Total caseload, thousand people, of which:</t>
  </si>
  <si>
    <t>Annual payment: Pension Age Winter Heating Payment, of which:</t>
  </si>
  <si>
    <t>One-off payment: Best Start Grant, of which:</t>
  </si>
  <si>
    <r>
      <t>Winter Fuel Payment</t>
    </r>
    <r>
      <rPr>
        <sz val="12"/>
        <color rgb="FF000000"/>
        <rFont val="Helvetica"/>
      </rPr>
      <t xml:space="preserve"> [7]</t>
    </r>
  </si>
  <si>
    <r>
      <t>Personal Independence Payment</t>
    </r>
    <r>
      <rPr>
        <sz val="12"/>
        <color rgb="FF000000"/>
        <rFont val="Helvetica"/>
      </rPr>
      <t xml:space="preserve"> [6]</t>
    </r>
  </si>
  <si>
    <r>
      <t>Industrial Injuries Disablement Benefit</t>
    </r>
    <r>
      <rPr>
        <sz val="12"/>
        <color rgb="FF000000"/>
        <rFont val="Helvetica"/>
      </rPr>
      <t xml:space="preserve"> [5]</t>
    </r>
  </si>
  <si>
    <r>
      <t>Disability Living Allowance</t>
    </r>
    <r>
      <rPr>
        <sz val="12"/>
        <color rgb="FF000000"/>
        <rFont val="Helvetica"/>
      </rPr>
      <t xml:space="preserve"> [4]</t>
    </r>
  </si>
  <si>
    <r>
      <t>Cold Weather Payment</t>
    </r>
    <r>
      <rPr>
        <sz val="12"/>
        <color rgb="FF000000"/>
        <rFont val="Helvetica"/>
      </rPr>
      <t xml:space="preserve"> [3]</t>
    </r>
  </si>
  <si>
    <r>
      <t>Attendance Allowance</t>
    </r>
    <r>
      <rPr>
        <sz val="12"/>
        <color rgb="FF000000"/>
        <rFont val="Helvetica"/>
      </rPr>
      <t xml:space="preserve"> [1]</t>
    </r>
  </si>
  <si>
    <t>[2] Last costing for CSP was December 2024.</t>
  </si>
  <si>
    <t>[1] Last costing for PADP was December 2024.</t>
  </si>
  <si>
    <t>Figure S5.14: Cumulative effect of inflation from 2024-25</t>
  </si>
  <si>
    <t xml:space="preserve">[1] PIP and ADP spending in 2023-24 is outturn provided by Social Security Scotland. Scottish Adult DLA spending in 2023-24 is an estimate as DLA outturn does not distinguish between spending on DLA for children and adults. </t>
  </si>
  <si>
    <t>Social security spending is forecast to increase from £6.9 billion in 2025-26 to £9.4 billion in 2030-31, driven by uprating of payments and rising caseloads</t>
  </si>
  <si>
    <t>Scotland’s Economic and Fiscal Forecasts - May 2025 - Chapter 5 - Social security - Supplementary figures</t>
  </si>
  <si>
    <t>Carer’s Allowance Supplement</t>
  </si>
  <si>
    <t>[2] Carer Support Payment figures include people receiving Carer’s Allowance.</t>
  </si>
  <si>
    <r>
      <t>Carer’s Allowance</t>
    </r>
    <r>
      <rPr>
        <sz val="12"/>
        <color rgb="FF000000"/>
        <rFont val="Helvetica"/>
      </rPr>
      <t xml:space="preserve"> [2]</t>
    </r>
  </si>
  <si>
    <t>Carer’s Allowance</t>
  </si>
  <si>
    <t>Scottish Government,</t>
  </si>
  <si>
    <t>[2] Carer Support Payment will replace Carer’s Allowance. Figures include spending on Carer’s Allowance until case transfer is complete and Carer Additional Person Payment which will be introduced after case transfer is complete.</t>
  </si>
  <si>
    <t>Figure S5.4: Forecast average payment award</t>
  </si>
  <si>
    <t>[3] Pension Age Disability Payment average weekly payment award includes clients receiving Attendance Allowance.</t>
  </si>
  <si>
    <t>[5] Scottish Adult Disability Living Allowance average weekly payment award includes clients receiving DLA for adults.</t>
  </si>
  <si>
    <t>Children aged six to fifteen</t>
  </si>
  <si>
    <t>Weekly payment rates: Scottish Child Payment</t>
  </si>
  <si>
    <t>Weekly payment rates: Two-child limit mitigation [2]</t>
  </si>
  <si>
    <t>Weekly payment rates: Carer Support Payment [3]</t>
  </si>
  <si>
    <t>[2] The new mitigation payment is assumed to match the value of the monthly Universal Credit child element. Payment frequency is still to be confirmed, and we are presenting it as a weekly value here for ease of comparison against Scottish Child Payment.</t>
  </si>
  <si>
    <t>[3] Carer Support Payment weekly amount also applies to Carer’s Allowance.</t>
  </si>
  <si>
    <t>[2] This is an indicative forecast of the elements of No One Left Behind that are under the Scottish Fiscal Commission’s forecasting remit of the devolved employability support.</t>
  </si>
  <si>
    <t>[2] The SFC forecast for Carer Support Payment, which includes Carer Additional Person Payment, is compared against the Carer’s Allowance BGA.</t>
  </si>
  <si>
    <t>Two-child limit mitigation payment</t>
  </si>
  <si>
    <t>[4] Pension Age Disability Payment figures include people receiving Attendance Allowance.</t>
  </si>
  <si>
    <t>[5] Scottish Adult DLA includes the combined number of people we expect to receive Disability Living Allowance from DWP and Scottish Adult Disability Living Allowance from Social Security Scotland.</t>
  </si>
  <si>
    <t>Description of Figure S5.17: Line chart showing our social security spending forecast in our previous projection (published in December 2024) and our latest projection (published in May 2025).</t>
  </si>
  <si>
    <t>These Block Grant Adjustments are calculated based on the OBR’s March 2025 forecasts.</t>
  </si>
  <si>
    <t>[3] The forecast of Employability Services is an indicative forecast and includes spending on Fair Start Scotland and elements of No One Left Behind.</t>
  </si>
  <si>
    <t>[4] The forecast of Employment Injury Assistance is an indicative forecast and includes our estimate of the change in the baseline Industrial Injuries Disablement Scheme and changes arising from the introduction of Employment Injury Assistance.</t>
  </si>
  <si>
    <t>[1] Adult Disability Payment average weekly payment award is the average across both Adult Disability Payment and Personal Independence Payment.</t>
  </si>
  <si>
    <t>[3] Employment Injury Assistance is an indicative forecast and includes our estimate of the change in the baseline Industrial Injuries Disablement Scheme and changes arising from the introduction of Employment Injury Assistance from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</si>
</sst>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_);_(&quot;£&quot;* \(#,##0\);_(&quot;£&quot;* &quot;-&quot;_);_(@_)"/>
    <numFmt numFmtId="165" formatCode="_(&quot;£&quot;* #,##0.00_);_(&quot;£&quot;* \(#,##0.00\);_(&quot;£&quot;* &quot;-&quot;??_);_(@_)"/>
    <numFmt numFmtId="166" formatCode="0.000000000"/>
    <numFmt numFmtId="167" formatCode="0.0%"/>
    <numFmt numFmtId="168" formatCode="#,##0.0"/>
    <numFmt numFmtId="169" formatCode="_-* #,##0_-;\-* #,##0_-;_-* &quot;-&quot;?_-;_-@_-"/>
    <numFmt numFmtId="170" formatCode="0.0"/>
    <numFmt numFmtId="171" formatCode="#,##0_-;\-\ #,##0_-;_-* &quot;-&quot;_-;_-@_-"/>
    <numFmt numFmtId="172" formatCode="_-* #,##0_-;\-* #,##0_-;_-* &quot;-&quot;??_-;_-@_-"/>
  </numFmts>
  <fonts count="46"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sz val="9"/>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sz val="12"/>
      <color theme="1"/>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Helvetica"/>
      <scheme val="minor"/>
    </font>
    <font>
      <b/>
      <sz val="14"/>
      <name val="Helvetica"/>
      <scheme val="minor"/>
    </font>
    <font>
      <b/>
      <sz val="12"/>
      <color rgb="FFFFFFFF"/>
      <name val="Helvetica"/>
      <family val="2"/>
    </font>
    <font>
      <sz val="11"/>
      <name val="Helvetica"/>
    </font>
    <font>
      <sz val="9"/>
      <name val="Helvetica"/>
    </font>
    <font>
      <sz val="11"/>
      <color rgb="FF2C2926"/>
      <name val="Helvetica"/>
    </font>
    <font>
      <b/>
      <sz val="12"/>
      <color theme="0"/>
      <name val="Helvetica"/>
      <scheme val="minor"/>
    </font>
    <font>
      <sz val="12"/>
      <name val="Helvetica"/>
      <family val="2"/>
    </font>
    <font>
      <b/>
      <sz val="12"/>
      <color rgb="FFFFFFFF"/>
      <name val="Helvetica"/>
    </font>
    <font>
      <sz val="12"/>
      <color rgb="FF2C2926"/>
      <name val="Helvetica"/>
    </font>
    <font>
      <sz val="12"/>
      <name val="Arial"/>
      <family val="2"/>
    </font>
    <font>
      <b/>
      <sz val="12"/>
      <color rgb="FF000000"/>
      <name val="Helvetica"/>
      <family val="2"/>
    </font>
    <font>
      <sz val="12"/>
      <color rgb="FF000000"/>
      <name val="Helvetica"/>
    </font>
  </fonts>
  <fills count="38">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7E77"/>
        <bgColor indexed="64"/>
      </patternFill>
    </fill>
    <fill>
      <patternFill patternType="solid">
        <fgColor rgb="FFBAD7E9"/>
        <bgColor indexed="64"/>
      </patternFill>
    </fill>
    <fill>
      <patternFill patternType="solid">
        <fgColor rgb="FFB9DEDA"/>
        <bgColor rgb="FF000000"/>
      </patternFill>
    </fill>
  </fills>
  <borders count="17">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top style="thin">
        <color theme="6" tint="-0.24994659260841701"/>
      </top>
      <bottom style="thin">
        <color theme="6" tint="-0.24994659260841701"/>
      </bottom>
      <diagonal/>
    </border>
    <border>
      <left/>
      <right/>
      <top style="thin">
        <color theme="6" tint="-0.24994659260841701"/>
      </top>
      <bottom/>
      <diagonal/>
    </border>
    <border>
      <left style="medium">
        <color theme="0"/>
      </left>
      <right/>
      <top/>
      <bottom/>
      <diagonal/>
    </border>
    <border>
      <left style="thin">
        <color theme="0"/>
      </left>
      <right style="thin">
        <color theme="0"/>
      </right>
      <top/>
      <bottom/>
      <diagonal/>
    </border>
    <border>
      <left style="thin">
        <color theme="0"/>
      </left>
      <right style="medium">
        <color theme="0"/>
      </right>
      <top/>
      <bottom/>
      <diagonal/>
    </border>
    <border>
      <left/>
      <right/>
      <top/>
      <bottom style="thin">
        <color theme="6" tint="-0.24994659260841701"/>
      </bottom>
      <diagonal/>
    </border>
  </borders>
  <cellStyleXfs count="56">
    <xf numFmtId="0" fontId="0" fillId="0" borderId="0">
      <alignment horizontal="left" vertical="center"/>
    </xf>
    <xf numFmtId="3" fontId="32" fillId="0" borderId="0" applyFill="0" applyBorder="0" applyProtection="0">
      <alignment horizontal="right"/>
    </xf>
    <xf numFmtId="0" fontId="29" fillId="0" borderId="0" applyNumberFormat="0" applyFill="0" applyBorder="0" applyProtection="0">
      <alignment horizontal="left" vertical="center"/>
    </xf>
    <xf numFmtId="3" fontId="31" fillId="0" borderId="0" applyFill="0" applyBorder="0" applyAlignment="0" applyProtection="0"/>
    <xf numFmtId="0" fontId="30" fillId="0" borderId="0" applyNumberFormat="0" applyFill="0" applyProtection="0">
      <alignment horizontal="left" vertical="center"/>
    </xf>
    <xf numFmtId="0" fontId="9" fillId="0" borderId="0" applyNumberFormat="0" applyFill="0" applyProtection="0">
      <alignment horizontal="left" vertical="center"/>
    </xf>
    <xf numFmtId="0" fontId="8" fillId="0" borderId="2" applyNumberFormat="0" applyFill="0" applyAlignment="0" applyProtection="0"/>
    <xf numFmtId="0" fontId="10" fillId="0" borderId="1" applyNumberFormat="0" applyFill="0" applyAlignment="0" applyProtection="0"/>
    <xf numFmtId="0" fontId="14" fillId="2" borderId="4" applyNumberFormat="0" applyAlignment="0" applyProtection="0"/>
    <xf numFmtId="0" fontId="15" fillId="0" borderId="0" applyNumberFormat="0" applyFill="0" applyBorder="0" applyAlignment="0" applyProtection="0">
      <alignment horizontal="left" vertical="center"/>
    </xf>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5" applyNumberFormat="0" applyAlignment="0" applyProtection="0"/>
    <xf numFmtId="0" fontId="22" fillId="2" borderId="5" applyNumberFormat="0" applyAlignment="0" applyProtection="0"/>
    <xf numFmtId="0" fontId="23" fillId="0" borderId="6" applyNumberFormat="0" applyFill="0" applyAlignment="0" applyProtection="0"/>
    <xf numFmtId="0" fontId="24" fillId="9" borderId="7" applyNumberFormat="0" applyAlignment="0" applyProtection="0"/>
    <xf numFmtId="0" fontId="25" fillId="0" borderId="0" applyNumberFormat="0" applyFill="0" applyBorder="0" applyAlignment="0" applyProtection="0"/>
    <xf numFmtId="0" fontId="10" fillId="10" borderId="8" applyNumberFormat="0" applyFont="0" applyAlignment="0" applyProtection="0"/>
    <xf numFmtId="0" fontId="26" fillId="0" borderId="0" applyNumberFormat="0" applyFill="0" applyBorder="0" applyAlignment="0" applyProtection="0"/>
    <xf numFmtId="0" fontId="2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7"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4" borderId="0">
      <alignment horizontal="left" vertical="center"/>
    </xf>
    <xf numFmtId="0" fontId="9" fillId="3" borderId="0">
      <alignment horizontal="left" vertical="center"/>
    </xf>
    <xf numFmtId="0" fontId="9" fillId="36" borderId="0">
      <alignment horizontal="left" vertical="center"/>
    </xf>
    <xf numFmtId="0" fontId="30" fillId="0" borderId="0" applyNumberFormat="0" applyFill="0" applyProtection="0">
      <alignment horizontal="left" vertical="center"/>
    </xf>
    <xf numFmtId="0" fontId="32" fillId="0" borderId="0">
      <alignment horizontal="left" vertical="center"/>
    </xf>
    <xf numFmtId="0" fontId="1" fillId="0" borderId="0"/>
    <xf numFmtId="0" fontId="29" fillId="0" borderId="0" applyNumberFormat="0" applyFill="0" applyBorder="0" applyProtection="0">
      <alignment horizontal="left" vertical="center"/>
    </xf>
  </cellStyleXfs>
  <cellXfs count="112">
    <xf numFmtId="0" fontId="0" fillId="0" borderId="0" xfId="0">
      <alignment horizontal="left" vertical="center"/>
    </xf>
    <xf numFmtId="0" fontId="29" fillId="0" borderId="0" xfId="2" applyFill="1">
      <alignment horizontal="left" vertical="center"/>
    </xf>
    <xf numFmtId="0" fontId="30" fillId="0" borderId="0" xfId="4" applyFill="1">
      <alignment horizontal="left" vertical="center"/>
    </xf>
    <xf numFmtId="0" fontId="3" fillId="0" borderId="0" xfId="0" applyFont="1">
      <alignment horizontal="left" vertical="center"/>
    </xf>
    <xf numFmtId="0" fontId="11" fillId="0" borderId="0" xfId="0" applyFont="1">
      <alignment horizontal="left"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wrapText="1"/>
    </xf>
    <xf numFmtId="0" fontId="13" fillId="0" borderId="0" xfId="0" applyFont="1">
      <alignment horizontal="left" vertical="center"/>
    </xf>
    <xf numFmtId="0" fontId="28" fillId="0" borderId="0" xfId="0" applyFont="1">
      <alignment horizontal="left" vertical="center"/>
    </xf>
    <xf numFmtId="0" fontId="29" fillId="0" borderId="0" xfId="2" quotePrefix="1" applyFill="1" applyBorder="1">
      <alignment horizontal="left" vertical="center"/>
    </xf>
    <xf numFmtId="0" fontId="29" fillId="0" borderId="0" xfId="2">
      <alignment horizontal="left" vertical="center"/>
    </xf>
    <xf numFmtId="0" fontId="3" fillId="0" borderId="0" xfId="0" applyFont="1" applyAlignment="1">
      <alignment vertical="center"/>
    </xf>
    <xf numFmtId="0" fontId="6" fillId="0" borderId="0" xfId="0" applyFont="1">
      <alignment horizontal="left" vertical="center"/>
    </xf>
    <xf numFmtId="0" fontId="6" fillId="0" borderId="0" xfId="0" applyFont="1" applyAlignment="1">
      <alignment vertical="center"/>
    </xf>
    <xf numFmtId="0" fontId="0" fillId="0" borderId="0" xfId="0" applyProtection="1">
      <alignment horizontal="lef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indent="1"/>
    </xf>
    <xf numFmtId="0" fontId="33" fillId="0" borderId="0" xfId="0" applyFont="1" applyAlignment="1">
      <alignment horizontal="left" vertical="center" indent="1"/>
    </xf>
    <xf numFmtId="0" fontId="33" fillId="0" borderId="0" xfId="0" applyFont="1">
      <alignment horizontal="left" vertical="center"/>
    </xf>
    <xf numFmtId="0" fontId="33" fillId="0" borderId="0" xfId="0" applyFont="1" applyAlignment="1">
      <alignment horizontal="right" vertical="center"/>
    </xf>
    <xf numFmtId="0" fontId="8" fillId="0" borderId="3" xfId="0" applyFont="1" applyBorder="1" applyAlignment="1">
      <alignment vertical="center"/>
    </xf>
    <xf numFmtId="0" fontId="35" fillId="35" borderId="2" xfId="0" applyFont="1" applyFill="1" applyBorder="1" applyAlignment="1">
      <alignment horizontal="center" vertical="center" wrapText="1"/>
    </xf>
    <xf numFmtId="0" fontId="0" fillId="0" borderId="11" xfId="0" applyBorder="1">
      <alignment horizontal="left" vertical="center"/>
    </xf>
    <xf numFmtId="0" fontId="28" fillId="0" borderId="0" xfId="0" applyFont="1" applyAlignment="1">
      <alignment vertical="center"/>
    </xf>
    <xf numFmtId="0" fontId="0" fillId="0" borderId="0" xfId="0" applyAlignment="1">
      <alignment horizontal="center" vertical="center" wrapText="1"/>
    </xf>
    <xf numFmtId="3" fontId="33" fillId="0" borderId="0" xfId="0" applyNumberFormat="1" applyFont="1" applyAlignment="1">
      <alignment horizontal="right" vertical="center"/>
    </xf>
    <xf numFmtId="169" fontId="33" fillId="0" borderId="0" xfId="0" applyNumberFormat="1" applyFont="1" applyAlignment="1">
      <alignment horizontal="right" vertical="center"/>
    </xf>
    <xf numFmtId="0" fontId="33" fillId="0" borderId="12" xfId="0" applyFont="1" applyBorder="1">
      <alignment horizontal="left" vertical="center"/>
    </xf>
    <xf numFmtId="0" fontId="32" fillId="0" borderId="0" xfId="0" applyFont="1">
      <alignment horizontal="left" vertical="center"/>
    </xf>
    <xf numFmtId="169" fontId="0" fillId="0" borderId="0" xfId="0" applyNumberFormat="1" applyAlignment="1">
      <alignment horizontal="right" vertical="center"/>
    </xf>
    <xf numFmtId="0" fontId="38" fillId="0" borderId="0" xfId="0" applyFont="1">
      <alignment horizontal="left" vertical="center"/>
    </xf>
    <xf numFmtId="0" fontId="39" fillId="0" borderId="3" xfId="0" applyFont="1" applyBorder="1" applyAlignment="1">
      <alignment vertical="center"/>
    </xf>
    <xf numFmtId="0" fontId="39" fillId="0" borderId="13" xfId="0" applyFont="1" applyBorder="1" applyAlignment="1">
      <alignment horizontal="center" vertical="center"/>
    </xf>
    <xf numFmtId="3" fontId="0" fillId="0" borderId="0" xfId="0" applyNumberFormat="1" applyAlignment="1">
      <alignment horizontal="right" vertical="center"/>
    </xf>
    <xf numFmtId="3" fontId="0" fillId="0" borderId="11" xfId="0" applyNumberFormat="1" applyBorder="1" applyAlignment="1">
      <alignment horizontal="right" vertical="center"/>
    </xf>
    <xf numFmtId="171" fontId="38" fillId="0" borderId="0" xfId="0" applyNumberFormat="1" applyFont="1" applyAlignment="1">
      <alignment horizontal="right" vertical="center"/>
    </xf>
    <xf numFmtId="172" fontId="38" fillId="0" borderId="0" xfId="0" applyNumberFormat="1" applyFont="1" applyAlignment="1">
      <alignment horizontal="right" vertical="center"/>
    </xf>
    <xf numFmtId="0" fontId="36" fillId="0" borderId="0" xfId="0" applyFont="1">
      <alignment horizontal="left" vertical="center"/>
    </xf>
    <xf numFmtId="0" fontId="41" fillId="35" borderId="2" xfId="0" applyFont="1" applyFill="1" applyBorder="1" applyAlignment="1">
      <alignment horizontal="center" vertical="center" wrapText="1"/>
    </xf>
    <xf numFmtId="0" fontId="8" fillId="0" borderId="14" xfId="0" applyFont="1" applyBorder="1" applyAlignment="1">
      <alignment horizontal="center" vertical="center"/>
    </xf>
    <xf numFmtId="1" fontId="40" fillId="0" borderId="0" xfId="0" applyNumberFormat="1" applyFont="1">
      <alignment horizontal="left" vertical="center"/>
    </xf>
    <xf numFmtId="1" fontId="28" fillId="0" borderId="0" xfId="0" applyNumberFormat="1" applyFont="1">
      <alignment horizontal="left" vertical="center"/>
    </xf>
    <xf numFmtId="0" fontId="34" fillId="0" borderId="0" xfId="0" applyFont="1">
      <alignment horizontal="left" vertical="center"/>
    </xf>
    <xf numFmtId="171" fontId="36" fillId="0" borderId="0" xfId="0" applyNumberFormat="1" applyFont="1" applyAlignment="1">
      <alignment horizontal="right" vertical="center"/>
    </xf>
    <xf numFmtId="172" fontId="36" fillId="0" borderId="0" xfId="0" applyNumberFormat="1" applyFont="1" applyAlignment="1">
      <alignment horizontal="right" vertical="center"/>
    </xf>
    <xf numFmtId="1" fontId="28" fillId="0" borderId="0" xfId="1" applyNumberFormat="1" applyFont="1" applyFill="1" applyAlignment="1">
      <alignment horizontal="left" vertical="center"/>
    </xf>
    <xf numFmtId="1" fontId="28" fillId="0" borderId="0" xfId="0" applyNumberFormat="1" applyFont="1" applyAlignment="1">
      <alignment horizontal="right" vertical="center"/>
    </xf>
    <xf numFmtId="1" fontId="33" fillId="0" borderId="0" xfId="0" applyNumberFormat="1" applyFont="1" applyAlignment="1">
      <alignment horizontal="right" vertical="center"/>
    </xf>
    <xf numFmtId="0" fontId="42" fillId="0" borderId="0" xfId="53" applyFont="1">
      <alignment horizontal="left" vertical="center"/>
    </xf>
    <xf numFmtId="0" fontId="11" fillId="0" borderId="0" xfId="53" applyFont="1">
      <alignment horizontal="left" vertical="center"/>
    </xf>
    <xf numFmtId="0" fontId="32" fillId="0" borderId="0" xfId="53">
      <alignment horizontal="left" vertical="center"/>
    </xf>
    <xf numFmtId="0" fontId="12" fillId="0" borderId="0" xfId="54" applyFont="1" applyAlignment="1">
      <alignment horizontal="left" vertical="center"/>
    </xf>
    <xf numFmtId="0" fontId="10" fillId="0" borderId="0" xfId="54" applyFont="1" applyAlignment="1">
      <alignment vertical="center"/>
    </xf>
    <xf numFmtId="0" fontId="8" fillId="0" borderId="3" xfId="53" applyFont="1" applyBorder="1" applyAlignment="1">
      <alignment vertical="center"/>
    </xf>
    <xf numFmtId="0" fontId="39" fillId="0" borderId="14" xfId="53" applyFont="1" applyBorder="1" applyAlignment="1">
      <alignment horizontal="center" vertical="center"/>
    </xf>
    <xf numFmtId="0" fontId="39" fillId="0" borderId="15" xfId="53" applyFont="1" applyBorder="1" applyAlignment="1">
      <alignment horizontal="center" vertical="center"/>
    </xf>
    <xf numFmtId="0" fontId="39" fillId="0" borderId="2" xfId="53" applyFont="1" applyBorder="1" applyAlignment="1">
      <alignment horizontal="center" vertical="center"/>
    </xf>
    <xf numFmtId="0" fontId="39" fillId="0" borderId="13" xfId="53" applyFont="1" applyBorder="1" applyAlignment="1">
      <alignment horizontal="center" vertical="center"/>
    </xf>
    <xf numFmtId="49" fontId="32" fillId="0" borderId="0" xfId="53" applyNumberFormat="1" applyProtection="1">
      <alignment horizontal="left" vertical="center"/>
      <protection locked="0"/>
    </xf>
    <xf numFmtId="170" fontId="33" fillId="0" borderId="0" xfId="53" applyNumberFormat="1" applyFont="1" applyAlignment="1">
      <alignment horizontal="right" vertical="center"/>
    </xf>
    <xf numFmtId="170" fontId="28" fillId="0" borderId="0" xfId="53" applyNumberFormat="1" applyFont="1" applyAlignment="1">
      <alignment horizontal="right" vertical="center"/>
    </xf>
    <xf numFmtId="17" fontId="43" fillId="0" borderId="0" xfId="53" quotePrefix="1" applyNumberFormat="1" applyFont="1">
      <alignment horizontal="left" vertical="center"/>
    </xf>
    <xf numFmtId="0" fontId="33" fillId="0" borderId="0" xfId="53" quotePrefix="1" applyFont="1">
      <alignment horizontal="left" vertical="center"/>
    </xf>
    <xf numFmtId="0" fontId="10" fillId="0" borderId="0" xfId="53" applyFont="1">
      <alignment horizontal="left" vertical="center"/>
    </xf>
    <xf numFmtId="0" fontId="12" fillId="0" borderId="0" xfId="53" applyFont="1">
      <alignment horizontal="left" vertical="center"/>
    </xf>
    <xf numFmtId="171" fontId="42" fillId="0" borderId="0" xfId="53" applyNumberFormat="1" applyFont="1" applyAlignment="1">
      <alignment horizontal="right" vertical="center"/>
    </xf>
    <xf numFmtId="172" fontId="42" fillId="0" borderId="0" xfId="53" applyNumberFormat="1" applyFont="1" applyAlignment="1">
      <alignment horizontal="right" vertical="center"/>
    </xf>
    <xf numFmtId="168" fontId="33" fillId="0" borderId="12" xfId="0" applyNumberFormat="1" applyFont="1" applyBorder="1" applyAlignment="1">
      <alignment horizontal="right" vertical="center"/>
    </xf>
    <xf numFmtId="168" fontId="33" fillId="0" borderId="0" xfId="0" applyNumberFormat="1" applyFont="1" applyAlignment="1">
      <alignment horizontal="right" vertical="center"/>
    </xf>
    <xf numFmtId="0" fontId="32" fillId="0" borderId="0" xfId="0" applyFont="1" applyAlignment="1">
      <alignment horizontal="right" vertical="center"/>
    </xf>
    <xf numFmtId="170" fontId="33" fillId="0" borderId="0" xfId="0" applyNumberFormat="1" applyFont="1" applyAlignment="1">
      <alignment horizontal="right" vertical="center"/>
    </xf>
    <xf numFmtId="170" fontId="33" fillId="0" borderId="12" xfId="0" applyNumberFormat="1" applyFont="1" applyBorder="1" applyAlignment="1">
      <alignment horizontal="right" vertical="center"/>
    </xf>
    <xf numFmtId="1" fontId="33" fillId="0" borderId="12" xfId="0" applyNumberFormat="1" applyFont="1" applyBorder="1" applyAlignment="1">
      <alignment horizontal="right" vertical="center"/>
    </xf>
    <xf numFmtId="169" fontId="28" fillId="0" borderId="0" xfId="0" applyNumberFormat="1" applyFont="1" applyAlignment="1">
      <alignment horizontal="right" vertical="center"/>
    </xf>
    <xf numFmtId="0" fontId="37" fillId="0" borderId="0" xfId="0" applyFont="1">
      <alignment horizontal="left" vertical="center"/>
    </xf>
    <xf numFmtId="0" fontId="35" fillId="0" borderId="2" xfId="0" applyFont="1" applyBorder="1" applyAlignment="1">
      <alignment horizontal="center" vertical="center" wrapText="1"/>
    </xf>
    <xf numFmtId="0" fontId="41" fillId="0" borderId="2" xfId="0" applyFont="1" applyBorder="1" applyAlignment="1">
      <alignment horizontal="center" vertical="center"/>
    </xf>
    <xf numFmtId="0" fontId="8" fillId="0" borderId="13" xfId="0" applyFont="1" applyBorder="1" applyAlignment="1">
      <alignment horizontal="center" vertical="center"/>
    </xf>
    <xf numFmtId="0" fontId="40" fillId="0" borderId="0" xfId="0" applyFont="1">
      <alignment horizontal="left" vertical="center"/>
    </xf>
    <xf numFmtId="10" fontId="1" fillId="0" borderId="0" xfId="0" applyNumberFormat="1" applyFont="1" applyAlignment="1" applyProtection="1">
      <alignment vertical="center"/>
      <protection locked="0"/>
    </xf>
    <xf numFmtId="10" fontId="1" fillId="0" borderId="0" xfId="0" applyNumberFormat="1" applyFont="1" applyProtection="1">
      <alignment horizontal="left" vertical="center"/>
      <protection locked="0"/>
    </xf>
    <xf numFmtId="0" fontId="1" fillId="0" borderId="0" xfId="0" applyFont="1" applyAlignment="1" applyProtection="1">
      <alignment vertical="center"/>
      <protection locked="0"/>
    </xf>
    <xf numFmtId="0" fontId="1" fillId="0" borderId="0" xfId="0" applyFont="1" applyProtection="1">
      <alignment horizontal="left" vertical="center"/>
      <protection locked="0"/>
    </xf>
    <xf numFmtId="167" fontId="1" fillId="0" borderId="0" xfId="0" applyNumberFormat="1" applyFont="1" applyAlignment="1" applyProtection="1">
      <alignment vertical="center"/>
      <protection locked="0"/>
    </xf>
    <xf numFmtId="167" fontId="1" fillId="0" borderId="0" xfId="0" applyNumberFormat="1" applyFont="1" applyProtection="1">
      <alignment horizontal="left" vertical="center"/>
      <protection locked="0"/>
    </xf>
    <xf numFmtId="0" fontId="44" fillId="37" borderId="0" xfId="50" applyFont="1" applyFill="1">
      <alignment horizontal="left" vertical="center"/>
    </xf>
    <xf numFmtId="0" fontId="12" fillId="3" borderId="0" xfId="50" applyFont="1" applyAlignment="1">
      <alignment horizontal="right" vertical="center"/>
    </xf>
    <xf numFmtId="3" fontId="32" fillId="0" borderId="0" xfId="1" applyFill="1" applyBorder="1" applyAlignment="1">
      <alignment horizontal="right" vertical="center"/>
    </xf>
    <xf numFmtId="3" fontId="12" fillId="3" borderId="0" xfId="50" applyNumberFormat="1" applyFont="1" applyAlignment="1">
      <alignment horizontal="right" vertical="center"/>
    </xf>
    <xf numFmtId="2" fontId="0" fillId="0" borderId="0" xfId="0" applyNumberFormat="1" applyAlignment="1">
      <alignment horizontal="right" vertical="center"/>
    </xf>
    <xf numFmtId="0" fontId="33" fillId="0" borderId="16" xfId="0" applyFont="1" applyBorder="1" applyAlignment="1">
      <alignment horizontal="left" vertical="center" indent="1"/>
    </xf>
    <xf numFmtId="169" fontId="33" fillId="0" borderId="16" xfId="0" applyNumberFormat="1" applyFont="1" applyBorder="1" applyAlignment="1">
      <alignment horizontal="right" vertical="center"/>
    </xf>
    <xf numFmtId="0" fontId="0" fillId="0" borderId="12" xfId="0" applyBorder="1">
      <alignment horizontal="left" vertical="center"/>
    </xf>
    <xf numFmtId="169" fontId="33" fillId="0" borderId="12" xfId="0" applyNumberFormat="1" applyFont="1" applyBorder="1" applyAlignment="1">
      <alignment horizontal="right" vertical="center"/>
    </xf>
    <xf numFmtId="0" fontId="11" fillId="0" borderId="0" xfId="0" applyFont="1" applyAlignment="1">
      <alignment vertical="center"/>
    </xf>
    <xf numFmtId="49" fontId="32" fillId="0" borderId="0" xfId="0" quotePrefix="1" applyNumberFormat="1" applyFont="1">
      <alignment horizontal="left" vertical="center"/>
    </xf>
    <xf numFmtId="3" fontId="32" fillId="0" borderId="0" xfId="0" applyNumberFormat="1" applyFont="1" applyAlignment="1">
      <alignment horizontal="right" vertical="center"/>
    </xf>
    <xf numFmtId="3" fontId="0" fillId="0" borderId="9" xfId="0" applyNumberFormat="1" applyBorder="1" applyAlignment="1">
      <alignment horizontal="right" vertical="center"/>
    </xf>
    <xf numFmtId="3" fontId="0" fillId="0" borderId="10" xfId="0" applyNumberFormat="1" applyBorder="1" applyAlignment="1">
      <alignment horizontal="right" vertical="center"/>
    </xf>
    <xf numFmtId="3" fontId="32" fillId="0" borderId="11" xfId="0" applyNumberFormat="1" applyFont="1" applyBorder="1" applyAlignment="1">
      <alignment horizontal="right" vertical="center"/>
    </xf>
    <xf numFmtId="0" fontId="32" fillId="0" borderId="0" xfId="0" applyFont="1" applyAlignment="1">
      <alignment horizontal="left" vertical="center" indent="1"/>
    </xf>
    <xf numFmtId="0" fontId="4" fillId="0" borderId="0" xfId="0" applyFont="1" applyAlignment="1">
      <alignment vertical="top" wrapText="1"/>
    </xf>
    <xf numFmtId="166" fontId="4" fillId="0" borderId="0" xfId="0" applyNumberFormat="1" applyFont="1" applyAlignment="1">
      <alignment vertical="top" wrapText="1"/>
    </xf>
    <xf numFmtId="2" fontId="33" fillId="0" borderId="0" xfId="0" applyNumberFormat="1" applyFont="1" applyAlignment="1">
      <alignment horizontal="right" vertical="center"/>
    </xf>
    <xf numFmtId="2" fontId="32" fillId="0" borderId="0" xfId="0" applyNumberFormat="1" applyFont="1" applyAlignment="1">
      <alignment horizontal="right" vertical="center"/>
    </xf>
    <xf numFmtId="4" fontId="33" fillId="0" borderId="0" xfId="0" applyNumberFormat="1" applyFont="1" applyAlignment="1">
      <alignment horizontal="right" vertical="center"/>
    </xf>
    <xf numFmtId="168" fontId="32" fillId="0" borderId="0" xfId="1" applyNumberFormat="1" applyAlignment="1">
      <alignment horizontal="right" vertical="center"/>
    </xf>
    <xf numFmtId="168" fontId="32" fillId="0" borderId="0" xfId="1" applyNumberFormat="1" applyFill="1" applyAlignment="1">
      <alignment horizontal="right" vertical="center"/>
    </xf>
    <xf numFmtId="0" fontId="12" fillId="0" borderId="0" xfId="0" applyFont="1">
      <alignment horizontal="left" vertical="center"/>
    </xf>
  </cellXfs>
  <cellStyles count="56">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1 2" xfId="52" xr:uid="{394BE8F3-FC13-4C4A-9835-8272C3FEBE4E}"/>
    <cellStyle name="Heading 2" xfId="5" builtinId="17" customBuiltin="1"/>
    <cellStyle name="Heading 3" xfId="6" builtinId="18" hidden="1" customBuiltin="1"/>
    <cellStyle name="Heading 4" xfId="14" builtinId="19" hidden="1"/>
    <cellStyle name="Hyperlink" xfId="2" builtinId="8" customBuiltin="1"/>
    <cellStyle name="Hyperlink 2" xfId="55" xr:uid="{BDA4C873-D348-4C80-BDC5-9701B85A67B3}"/>
    <cellStyle name="Input" xfId="18" builtinId="20" hidden="1"/>
    <cellStyle name="Linked Cell" xfId="20" builtinId="24" hidden="1"/>
    <cellStyle name="Neutral" xfId="17" builtinId="28" hidden="1"/>
    <cellStyle name="Normal" xfId="0" builtinId="0" customBuiltin="1"/>
    <cellStyle name="Normal 2" xfId="53" xr:uid="{7E339C85-94A4-4004-9D4B-EE067E8AE736}"/>
    <cellStyle name="Normal 3" xfId="54" xr:uid="{8C69F978-AD32-4591-AFF6-14188E17C578}"/>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190">
    <dxf>
      <fill>
        <patternFill>
          <bgColor theme="0" tint="-0.499984740745262"/>
        </patternFill>
      </fill>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170"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numFmt numFmtId="168" formatCode="#,##0.0"/>
      <fill>
        <patternFill patternType="darkUp">
          <fgColor theme="4"/>
          <bgColor indexed="65"/>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3" formatCode="_-* #,##0.0_-;\-* #,##0.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4"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7824F4DC-0135-41C7-8D37-FD9878B6F406}"/>
    <tableStyle name="SFC - FER (blue - blue) no horiz borders" pivot="0" count="3" xr9:uid="{B1E257AB-1A40-4908-939D-9168A15ECBDD}">
      <tableStyleElement type="wholeTable" dxfId="189"/>
      <tableStyleElement type="headerRow" dxfId="188"/>
      <tableStyleElement type="secondRowStripe" dxfId="187"/>
    </tableStyle>
    <tableStyle name="SFC - Occasional paper (purple - purple) no horiz borders" pivot="0" count="3" xr9:uid="{C80EF4EA-48C4-4F3E-B8A1-B2999417CED6}">
      <tableStyleElement type="wholeTable" dxfId="186"/>
      <tableStyleElement type="headerRow" dxfId="185"/>
      <tableStyleElement type="secondRowStripe" dxfId="184"/>
    </tableStyle>
    <tableStyle name="SFC - SEFF (teal - teal) no horiz borders" pivot="0" count="3" xr9:uid="{E62E5E58-7CF0-41F1-83EC-F0D21D7BD2BD}">
      <tableStyleElement type="wholeTable" dxfId="183"/>
      <tableStyleElement type="headerRow" dxfId="182"/>
      <tableStyleElement type="secondRowStripe" dxfId="181"/>
    </tableStyle>
  </tableStyles>
  <colors>
    <mruColors>
      <color rgb="FF12436D"/>
      <color rgb="FFBFBFBF"/>
      <color rgb="FF000000"/>
      <color rgb="FFFFFFFF"/>
      <color rgb="FF39A095"/>
      <color rgb="FFB17DD6"/>
      <color rgb="FF8F8F8F"/>
      <color rgb="FF5298C6"/>
      <color rgb="FFF7FAFC"/>
      <color rgb="FF315A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419647</xdr:colOff>
      <xdr:row>16</xdr:row>
      <xdr:rowOff>55130</xdr:rowOff>
    </xdr:to>
    <xdr:pic>
      <xdr:nvPicPr>
        <xdr:cNvPr id="3" name="Picture 2" descr="Line chart showing our social security spending forecast in our previous projection (published in December 2024) and our latest projection (published in May 2025).">
          <a:extLst>
            <a:ext uri="{FF2B5EF4-FFF2-40B4-BE49-F238E27FC236}">
              <a16:creationId xmlns:a16="http://schemas.microsoft.com/office/drawing/2014/main" id="{86FC513D-E559-5848-CE81-FFAA8C28A95A}"/>
            </a:ext>
          </a:extLst>
        </xdr:cNvPr>
        <xdr:cNvPicPr>
          <a:picLocks noChangeAspect="1"/>
        </xdr:cNvPicPr>
      </xdr:nvPicPr>
      <xdr:blipFill>
        <a:blip xmlns:r="http://schemas.openxmlformats.org/officeDocument/2006/relationships" r:embed="rId1"/>
        <a:stretch>
          <a:fillRect/>
        </a:stretch>
      </xdr:blipFill>
      <xdr:spPr>
        <a:xfrm>
          <a:off x="0" y="100584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9" totalsRowShown="0" headerRowDxfId="180">
  <autoFilter ref="A2:A19"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A388ED1-37DE-4966-9B04-88B022F8A61E}" name="Figure_S5point9" displayName="Figure_S5point9" ref="A3:H9" totalsRowShown="0" headerRowDxfId="94" dataDxfId="93" headerRowCellStyle="Normal" dataCellStyle="Normal">
  <tableColumns count="8">
    <tableColumn id="1" xr3:uid="{637F86DB-93EE-4CAB-AE4B-572199DB57BC}" name="Thousands" dataDxfId="92" dataCellStyle="Normal"/>
    <tableColumn id="6" xr3:uid="{C0FD1F84-527A-46B1-A1C8-00022581FD95}" name="2024-25" dataDxfId="91"/>
    <tableColumn id="7" xr3:uid="{A1EFA32E-0BDD-471B-80FD-827CB155D5E1}" name="2025-26" dataDxfId="90"/>
    <tableColumn id="8" xr3:uid="{0C43EC49-D0CC-4C8F-8714-8977CF57F8DC}" name="2026-27" dataDxfId="89"/>
    <tableColumn id="9" xr3:uid="{16C56002-151D-487C-A27E-A139D68C77D9}" name="2027-28" dataDxfId="88"/>
    <tableColumn id="2" xr3:uid="{8D14432E-7A51-44D4-B211-88C148F707AC}" name="2028-29" dataDxfId="87"/>
    <tableColumn id="3" xr3:uid="{92E21E3D-3EDE-4F10-B8E2-3906547FF2FC}" name="2029-30" dataDxfId="86" dataCellStyle="Normal"/>
    <tableColumn id="4" xr3:uid="{86578755-5274-4A72-B6D7-BE47D81AC46D}" name="2030-31" dataDxfId="85" dataCellStyle="Normal"/>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C09F2D-8671-4A82-A73C-78C2068DB02F}" name="Figure_S5point10" displayName="Figure_S5point10" ref="A3:I7" totalsRowShown="0" headerRowDxfId="84" dataDxfId="83" headerRowCellStyle="Normal" dataCellStyle="Normal">
  <tableColumns count="9">
    <tableColumn id="1" xr3:uid="{B02228F7-77F0-4064-98F0-E8EE027429D9}" name="£ million" dataDxfId="82" dataCellStyle="Normal"/>
    <tableColumn id="5" xr3:uid="{D06CBC22-47A3-49C3-A5B3-238BEAFB7F2B}" name="2023-24_x000a_outturn" dataDxfId="81"/>
    <tableColumn id="6" xr3:uid="{5D5720D3-EA8E-47C9-88D3-48BF6907BF72}" name="2024-25" dataDxfId="80"/>
    <tableColumn id="7" xr3:uid="{03979D2E-F6A7-4F64-9B59-A51E6C7FA63B}" name="2025-26" dataDxfId="79"/>
    <tableColumn id="8" xr3:uid="{19A9B47E-689A-4931-AE71-63A03BD3084B}" name="2026-27" dataDxfId="78"/>
    <tableColumn id="9" xr3:uid="{1330F25B-3C20-40A2-8587-2205658E5569}" name="2027-28" dataDxfId="77"/>
    <tableColumn id="2" xr3:uid="{57939C1A-8C12-4F28-B416-2C425E07805E}" name="2028-29" dataDxfId="76"/>
    <tableColumn id="3" xr3:uid="{F84F3BC8-1311-42CF-A93B-662BAB2E4C42}" name="2029-30" dataDxfId="75" dataCellStyle="Normal"/>
    <tableColumn id="4" xr3:uid="{3844D372-DDE6-428F-B593-536521AEF043}" name="2030-31" dataDxfId="74" dataCellStyle="Normal"/>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E28DC13-49D4-42B0-8A7D-B19536A86531}" name="Figure_S5point11" displayName="Figure_S5point11" ref="A3:I6" totalsRowShown="0" headerRowDxfId="73" dataDxfId="72" headerRowCellStyle="Normal" dataCellStyle="Normal">
  <tableColumns count="9">
    <tableColumn id="1" xr3:uid="{116A08A6-3C72-412C-8CBD-98C59C133D6B}" name="£ million" dataDxfId="71" dataCellStyle="Normal"/>
    <tableColumn id="5" xr3:uid="{8411E8E8-0FF8-49E5-B26F-51883F4423D3}" name="2023-24 outturn" dataDxfId="70"/>
    <tableColumn id="6" xr3:uid="{761D7566-056B-4F39-A070-B0C8F43E5A41}" name="2024-25" dataDxfId="69"/>
    <tableColumn id="7" xr3:uid="{8D368E62-203E-4D71-95B9-F2DB7DB4DD2D}" name="2025-26" dataDxfId="68"/>
    <tableColumn id="8" xr3:uid="{FFCC4CC5-4730-46AE-A01C-2EF670A84FB4}" name="2026-27" dataDxfId="67"/>
    <tableColumn id="9" xr3:uid="{680E20C9-089E-4C93-A35F-55300149E6D1}" name="2027-28" dataDxfId="66"/>
    <tableColumn id="2" xr3:uid="{18763BD3-16D6-4A85-BFBD-D57ABBB1F93D}" name="2028-29" dataDxfId="65"/>
    <tableColumn id="3" xr3:uid="{A0FAB1E7-AF15-4F45-8276-71A377551CB2}" name="2029-30" dataDxfId="64" dataCellStyle="Normal"/>
    <tableColumn id="4" xr3:uid="{56546801-5363-4199-A2A2-BF0416A79B98}" name="2030-31" dataDxfId="63" dataCellStyle="Normal"/>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F5B5E84-8D6E-45A1-8A3B-54780BBB12CF}" name="Figure_S5point12" displayName="Figure_S5point12" ref="A3:H39" totalsRowShown="0" headerRowDxfId="62" dataDxfId="61" headerRowCellStyle="Normal" dataCellStyle="Comma">
  <tableColumns count="8">
    <tableColumn id="1" xr3:uid="{BB7590F3-4423-4454-83E2-68E9BB05FCF0}" name="£ million" dataDxfId="60" dataCellStyle="Normal"/>
    <tableColumn id="5" xr3:uid="{C37E54F7-AA12-4A12-ADC6-7D17E4258225}" name="2023-24 outturn" dataDxfId="59" dataCellStyle="Comma"/>
    <tableColumn id="6" xr3:uid="{0E553F21-0CB6-45A1-8A8F-61EBB9B90E7E}" name="2024-25" dataDxfId="58" dataCellStyle="Comma"/>
    <tableColumn id="7" xr3:uid="{9DB2926F-B306-4BFD-823B-E816A8D6B1C3}" name="2025-26" dataDxfId="57" dataCellStyle="Comma"/>
    <tableColumn id="8" xr3:uid="{F53FCAB0-8D02-4A7D-A254-BF0A95277EB5}" name="2026-27" dataDxfId="56" dataCellStyle="Comma"/>
    <tableColumn id="9" xr3:uid="{F8EDE845-E2FD-4D25-B3B4-EDE44AA20AAB}" name="2027-28" dataDxfId="55" dataCellStyle="Comma"/>
    <tableColumn id="2" xr3:uid="{2AF42C6F-7D66-4FE3-BAAD-A44DEBA125A8}" name="2028-29" dataDxfId="54" dataCellStyle="Comma"/>
    <tableColumn id="3" xr3:uid="{5E9198AE-5015-4FF8-95B6-98172E74B31B}" name="2029-30" dataDxfId="53" dataCellStyle="Comma"/>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B1D96B-CF46-420F-AA10-2C749E03EA3B}" name="Figure5point13" displayName="Figure5point13" ref="A3:H14" totalsRowShown="0" headerRowDxfId="52" dataCellStyle="Normal">
  <tableColumns count="8">
    <tableColumn id="1" xr3:uid="{16C91C09-E739-4341-A7EA-0DAA22500CA4}" name="£ million" dataCellStyle="Normal"/>
    <tableColumn id="4" xr3:uid="{8ECADC96-E837-41E8-AF04-E8D4059CF4AE}" name="2023-24  outturn" dataDxfId="51" dataCellStyle="Normal"/>
    <tableColumn id="5" xr3:uid="{D1E131C7-0D43-410A-BF67-1D15BFEA5BE0}" name="2024-25" dataDxfId="50" dataCellStyle="Normal"/>
    <tableColumn id="6" xr3:uid="{F6A5935A-BB23-4E20-AB65-9D8F0C77D521}" name="2025-26" dataDxfId="49" dataCellStyle="Normal"/>
    <tableColumn id="7" xr3:uid="{E4930E3B-C12E-41A5-8C6A-0F684B8EB6BA}" name="2026-27" dataDxfId="48" dataCellStyle="Normal"/>
    <tableColumn id="8" xr3:uid="{E5727C44-E1D7-4A8F-8034-D958ED443A69}" name="2027-28" dataDxfId="47" dataCellStyle="Normal"/>
    <tableColumn id="9" xr3:uid="{22C34977-5136-424A-B55A-A3317BF13C8E}" name="2028-29" dataDxfId="46" dataCellStyle="Normal"/>
    <tableColumn id="2" xr3:uid="{DACED7A7-544F-4FE7-84A9-2C8085312604}" name="2029-30" dataDxfId="45" dataCellStyle="Normal"/>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4225BC8-72D0-4AD6-9BB2-72ABD1F9852A}" name="Figure_S5point14" displayName="Figure_S5point14" ref="A3:G6" totalsRowShown="0" headerRowDxfId="44" dataDxfId="43" headerRowCellStyle="Normal" dataCellStyle="Normal">
  <tableColumns count="7">
    <tableColumn id="1" xr3:uid="{F9820CE9-FEA2-4CD7-B5DF-A6CF98B99764}" name="£ million" dataDxfId="42" dataCellStyle="Normal"/>
    <tableColumn id="7" xr3:uid="{B1374701-867C-4EA6-869D-96EF30CFC22F}" name="2025-26" dataDxfId="41" dataCellStyle="Normal"/>
    <tableColumn id="8" xr3:uid="{9A993D96-A428-4DB9-BD15-B40351738986}" name="2026-27" dataDxfId="40" dataCellStyle="Normal"/>
    <tableColumn id="9" xr3:uid="{EC61843A-D9F0-4EF3-BA44-A626B5FC0C51}" name="2027-28" dataDxfId="39" dataCellStyle="Normal"/>
    <tableColumn id="2" xr3:uid="{17A6F5B9-73F2-416E-8569-AAD424AEA790}" name="2028-29" dataDxfId="38" dataCellStyle="Normal"/>
    <tableColumn id="3" xr3:uid="{C5CBB011-99F2-457F-B6D1-36D149AD68FC}" name="2029-30" dataDxfId="37" dataCellStyle="Normal"/>
    <tableColumn id="4" xr3:uid="{609652EF-CEB6-4C20-AA49-D9D3B51CA4BE}" name="2030-31" dataDxfId="36" dataCellStyle="Normal"/>
  </tableColumns>
  <tableStyleInfo name="SFC - SEFF (teal - teal) no horiz border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75BB5CE-F92E-4D3A-A983-3EB69B26C342}" name="Figure_S5point15" displayName="Figure_S5point15" ref="A3:I7" totalsRowShown="0" headerRowDxfId="35" dataDxfId="34">
  <tableColumns count="9">
    <tableColumn id="1" xr3:uid="{829ED8E5-DA72-4C63-BEAE-5DAD9617561D}" name="£ million" dataDxfId="33"/>
    <tableColumn id="3" xr3:uid="{26DB75EA-1BD3-4CAC-A45A-D71100AD1B1C}" name="2023-24_x000a_outturn" dataDxfId="32" dataCellStyle="Comma"/>
    <tableColumn id="5" xr3:uid="{206B643C-BEF3-43AA-92F3-55139614191C}" name="2024-25" dataDxfId="31" dataCellStyle="Comma"/>
    <tableColumn id="6" xr3:uid="{0F636BA3-7DFA-44BD-8CC3-839E376FF535}" name="2025-26" dataDxfId="30" dataCellStyle="Comma"/>
    <tableColumn id="7" xr3:uid="{D0BDEF67-6110-4046-94A3-CC6AB46DBA19}" name="2026-27" dataDxfId="29" dataCellStyle="Comma"/>
    <tableColumn id="8" xr3:uid="{2ABF700E-0CF3-48DB-A820-EC296E547A33}" name="2027-28" dataDxfId="28" dataCellStyle="Comma"/>
    <tableColumn id="9" xr3:uid="{958C44DF-F7A6-4300-9297-245794C92D50}" name="2028-29" dataDxfId="27" dataCellStyle="Comma"/>
    <tableColumn id="2" xr3:uid="{F5CBE16B-D856-44AC-870B-13A1519A1FF8}" name="2029-30" dataDxfId="26" dataCellStyle="Comma"/>
    <tableColumn id="4" xr3:uid="{7DC6633A-FA4C-44A6-A476-DAA1F9E43C21}" name="2030-31" dataDxfId="25" dataCellStyle="Comma"/>
  </tableColumns>
  <tableStyleInfo name="SFC - SEFF (teal - teal) no horiz border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73548A1-1BCA-422B-A741-FFBEBD925DAA}" name="Figure_S5point16" displayName="Figure_S5point16" ref="A3:H7" totalsRowShown="0" headerRowDxfId="24" dataDxfId="23">
  <tableColumns count="8">
    <tableColumn id="1" xr3:uid="{F2458559-6B1D-460C-AC6B-E79CAE839841}" name="£ million" dataDxfId="22"/>
    <tableColumn id="2" xr3:uid="{FA16A122-670A-4C3C-A189-0F04F5A6EE9C}" name="2023-24 outturn" dataDxfId="21" dataCellStyle="Comma"/>
    <tableColumn id="5" xr3:uid="{D50AB17B-A6E4-438A-9B45-82704A177772}" name="2024-25" dataDxfId="20" dataCellStyle="Comma"/>
    <tableColumn id="6" xr3:uid="{44607A9B-495B-4B98-87F8-2878529CAD1B}" name="2025-26" dataDxfId="19" dataCellStyle="Comma"/>
    <tableColumn id="7" xr3:uid="{619D6272-2F48-45BC-B5BE-906D77471B78}" name="2026-27" dataDxfId="18" dataCellStyle="Comma"/>
    <tableColumn id="8" xr3:uid="{6AEDFC79-B396-4615-8608-58480A9484D4}" name="2027-28" dataDxfId="17" dataCellStyle="Comma"/>
    <tableColumn id="9" xr3:uid="{48648D1C-2EF4-4953-9948-BEC67253E88A}" name="2028-29" dataDxfId="16" dataCellStyle="Comma"/>
    <tableColumn id="3" xr3:uid="{CCBE7CC3-9C6F-4B91-9A9A-32ED68894471}" name="2029-30" dataDxfId="15" dataCellStyle="Comma"/>
  </tableColumns>
  <tableStyleInfo name="SFC - SEFF (teal - teal) no horiz border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123815A-2488-4947-B476-3104EE167694}" name="Figure5point17" displayName="Figure5point17" ref="A18:L21" totalsRowShown="0" headerRowDxfId="14" dataDxfId="13">
  <autoFilter ref="A18:L2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2D2C294-9BFA-48DB-9EFA-2A4BD2A6572E}" name="£ billion" dataDxfId="12"/>
    <tableColumn id="4" xr3:uid="{47983A0A-ECD2-48B6-A364-38E723935647}" name="2020-21" dataDxfId="11" dataCellStyle="Normal 2"/>
    <tableColumn id="5" xr3:uid="{565360A1-0586-4E62-BE8C-B93EF82B322D}" name="2021-22" dataDxfId="10" dataCellStyle="Normal 2">
      <calculatedColumnFormula>C21/1000</calculatedColumnFormula>
    </tableColumn>
    <tableColumn id="6" xr3:uid="{CA851979-9AE7-4C3F-876C-8F47E4A7CDB7}" name="2022-23" dataDxfId="9" dataCellStyle="Normal 2">
      <calculatedColumnFormula>D21/1000</calculatedColumnFormula>
    </tableColumn>
    <tableColumn id="8" xr3:uid="{68D2536C-394B-4B43-9EDF-0B4BDB7888B6}" name="2023-24" dataDxfId="8" dataCellStyle="Normal 2"/>
    <tableColumn id="9" xr3:uid="{D575DE7D-2E51-4E94-BC79-FF77D5166BFD}" name="2024-25" dataDxfId="7" dataCellStyle="Normal 2"/>
    <tableColumn id="2" xr3:uid="{4EEEA5EF-600B-42B5-9DB4-C2A6CBA5D99D}" name="2025-26" dataDxfId="6" dataCellStyle="Normal 2"/>
    <tableColumn id="3" xr3:uid="{AE92E89A-45CE-4F24-864F-61BFE7C6155E}" name="2026-27" dataDxfId="5" dataCellStyle="Normal 2"/>
    <tableColumn id="7" xr3:uid="{42834145-149F-4658-ACA1-CD06A0493AC5}" name="2027-28" dataDxfId="4" dataCellStyle="Normal 2"/>
    <tableColumn id="10" xr3:uid="{DA8CCAC5-E55B-427E-BC39-17873BE9EAF6}" name="2028-29" dataDxfId="3" dataCellStyle="Normal 2"/>
    <tableColumn id="11" xr3:uid="{197A614F-DD0D-4BF1-9006-A05AC1750553}" name="2029-30" dataDxfId="2" dataCellStyle="Normal 2"/>
    <tableColumn id="12" xr3:uid="{C8581A95-6B87-4340-98C8-0B96841DE22A}" name="2030-31" dataDxfId="1" dataCellStyle="Normal 2"/>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2E9512-9578-4F6E-8A2E-3179BFC888D0}" name="Figure_S5point1" displayName="Figure_S5point1" ref="A3:H25" totalsRowShown="0" headerRowDxfId="179" dataDxfId="178" headerRowCellStyle="Normal" dataCellStyle="Normal">
  <tableColumns count="8">
    <tableColumn id="1" xr3:uid="{93EC055C-91EB-4F26-8C93-56D7D2DA1208}" name="£ million" dataDxfId="177" dataCellStyle="Normal"/>
    <tableColumn id="5" xr3:uid="{BEA1DCF7-7BE0-44DA-AEAC-D931A1EED998}" name="2023-24_x000a_outturn" dataDxfId="176"/>
    <tableColumn id="6" xr3:uid="{70CF0EC0-C8F0-4C37-B169-76C390A95865}" name="2024-25" dataDxfId="175"/>
    <tableColumn id="7" xr3:uid="{89112D44-7A3B-4DC0-994D-6923A54BB27D}" name="2025-26" dataDxfId="174"/>
    <tableColumn id="8" xr3:uid="{A2B8016A-2F05-4E0F-868F-919F5289A61D}" name="2026-27" dataDxfId="173"/>
    <tableColumn id="9" xr3:uid="{119DAAF7-D2A7-4DBD-9E4B-E8F7AF3239BA}" name="2027-28" dataDxfId="172"/>
    <tableColumn id="2" xr3:uid="{03CFF9FF-8CBC-4137-AEC8-C9BF2FBE7503}" name="2028-29" dataDxfId="171"/>
    <tableColumn id="3" xr3:uid="{C8D7F30D-1D2F-4E4D-97A6-D1E41BF10A88}" name="2029-30" dataDxfId="170" dataCellStyle="Normal"/>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7C79EE-0927-4BC2-830C-731BF72BA4EF}" name="Figure_S5point2" displayName="Figure_S5point2" ref="A3:I24" totalsRowShown="0" headerRowDxfId="169" dataDxfId="168" headerRowCellStyle="Normal" dataCellStyle="Normal">
  <tableColumns count="9">
    <tableColumn id="1" xr3:uid="{FC7A29A8-B3D7-4943-B9D6-7CE0C356CEFF}" name="Payments, thousands" dataDxfId="167" dataCellStyle="Normal"/>
    <tableColumn id="5" xr3:uid="{FA6B557F-9EA0-41EA-8D50-E81BC06FC837}" name="2023-24_x000a_outturn" dataDxfId="166"/>
    <tableColumn id="6" xr3:uid="{5BD2AABA-A401-43AA-953B-BF14706E53E9}" name="2024-25" dataDxfId="165"/>
    <tableColumn id="7" xr3:uid="{E594AD47-3DBF-48CE-9AB7-86CB96D505F8}" name="2025-26" dataDxfId="164"/>
    <tableColumn id="8" xr3:uid="{2DC3BE1A-ACBF-41D4-A705-CAD4EB7687C8}" name="2026-27" dataDxfId="163"/>
    <tableColumn id="9" xr3:uid="{0F407420-D757-4EBB-AF8A-79D331F39779}" name="2027-28" dataDxfId="162"/>
    <tableColumn id="2" xr3:uid="{6713F692-8787-4B31-B60E-FA1BAE45025A}" name="2028-29" dataDxfId="161"/>
    <tableColumn id="3" xr3:uid="{5CFBD1F4-B717-4333-B520-A85BBF062843}" name="2029-30" dataDxfId="160" dataCellStyle="Normal"/>
    <tableColumn id="4" xr3:uid="{C4DA9797-01FE-4D8A-97B5-7F65BCE7EC13}" name="2030-31" dataDxfId="159" dataCellStyle="Normal"/>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506FCF5-644C-45E1-8B1C-7A730D0FB95E}" name="Figure_S5point3" displayName="Figure_S5point3" ref="A3:I20" totalsRowShown="0" headerRowDxfId="158" dataDxfId="157" headerRowCellStyle="Normal" dataCellStyle="Normal">
  <tableColumns count="9">
    <tableColumn id="1" xr3:uid="{11AD43B5-137E-44FD-AA67-C5B293B2C140}" name="£" dataDxfId="156" dataCellStyle="Normal"/>
    <tableColumn id="5" xr3:uid="{0EBDBE74-7715-4688-AED1-82825DEE82AE}" name="2023-24_x000a_outturn" dataDxfId="155" dataCellStyle="Normal"/>
    <tableColumn id="6" xr3:uid="{4D4E274F-DE06-4C3F-8966-441FD4C2E6A3}" name="2024-25" dataDxfId="154" dataCellStyle="Normal"/>
    <tableColumn id="7" xr3:uid="{B1BC6641-03E6-42FC-B6DC-7E0F88E80E8A}" name="2025-26" dataDxfId="153" dataCellStyle="Normal"/>
    <tableColumn id="8" xr3:uid="{2A743129-61A6-4325-B200-FCE4339FD136}" name="2026-27" dataDxfId="152" dataCellStyle="Normal"/>
    <tableColumn id="9" xr3:uid="{859F3BB6-7511-4243-8741-C053AF56B8CF}" name="2027-28" dataDxfId="151" dataCellStyle="Normal"/>
    <tableColumn id="2" xr3:uid="{8A71CDF2-34CA-4F80-B0A7-BD2077C8013C}" name="2028-29" dataDxfId="150" dataCellStyle="Normal"/>
    <tableColumn id="3" xr3:uid="{E5DE4D40-9A9A-4EEF-80B3-BD4CABF43632}" name="2029-30" dataDxfId="149" dataCellStyle="Normal"/>
    <tableColumn id="4" xr3:uid="{32EDF396-FA10-4BAD-9C78-F7D3AAE6AB9A}" name="2030-31" dataDxfId="148" dataCellStyle="Normal"/>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7AF329-C7A7-4B21-809D-D1D3D8AC26E7}" name="Figure_S5point4" displayName="Figure_S5point4" ref="A3:I13" totalsRowShown="0" headerRowDxfId="147" dataDxfId="146" headerRowCellStyle="Normal" dataCellStyle="Normal">
  <tableColumns count="9">
    <tableColumn id="1" xr3:uid="{270CD248-6D37-4E65-A68A-CB72F5E30D4E}" name="£, all weekly except FSP" dataDxfId="145" dataCellStyle="Normal"/>
    <tableColumn id="5" xr3:uid="{62D15720-700F-4D59-A045-69303027A7D8}" name="2023-24 outturn" dataDxfId="144"/>
    <tableColumn id="6" xr3:uid="{DDF9EC56-F674-4DAA-BECF-8482714A1782}" name="2024-25" dataDxfId="143"/>
    <tableColumn id="7" xr3:uid="{69914F59-FCFC-44F1-9E62-A81EC2BF42E2}" name="2025-26" dataDxfId="142"/>
    <tableColumn id="8" xr3:uid="{5C664824-E9B3-4471-AF7D-BCC56BFE29BD}" name="2026-27" dataDxfId="141"/>
    <tableColumn id="9" xr3:uid="{413155F3-3D2B-4053-9C29-1ACD0D978631}" name="2027-28" dataDxfId="140"/>
    <tableColumn id="2" xr3:uid="{9AAA9E23-DDB9-4526-B61E-54B81D15082D}" name="2028-29" dataDxfId="139"/>
    <tableColumn id="3" xr3:uid="{1C7AAE7C-3600-4340-94C7-C7BDB59A5536}" name="2029-30" dataDxfId="138" dataCellStyle="Normal"/>
    <tableColumn id="4" xr3:uid="{B2A75644-5861-4F97-97CE-C0739E025C68}" name="2030-31" dataDxfId="137" dataCellStyle="Normal"/>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5E0EDC-249B-4590-9625-D108701F6A3A}" name="Figure_S5point5" displayName="Figure_S5point5" ref="A3:I11" totalsRowShown="0" headerRowDxfId="136" dataDxfId="135" headerRowCellStyle="Normal" dataCellStyle="Normal">
  <tableColumns count="9">
    <tableColumn id="1" xr3:uid="{143CE44A-E6BB-4A31-8EFF-D19F9BD20A50}" name="PIP, ADP and SADLA" dataDxfId="134" dataCellStyle="Normal"/>
    <tableColumn id="5" xr3:uid="{7AF65596-8434-4D3C-B1AF-9AFC7D843AAB}" name="2023-24_x000a_outturn" dataDxfId="133"/>
    <tableColumn id="6" xr3:uid="{F1591103-5B1F-4F73-8F3C-1A87A994359E}" name="2024-25" dataDxfId="132"/>
    <tableColumn id="7" xr3:uid="{65EE6492-BF79-4652-A289-48B96A9764F7}" name="2025-26" dataDxfId="131"/>
    <tableColumn id="8" xr3:uid="{BCC203D8-9B21-4009-94E1-4D7F6D56BF79}" name="2026-27" dataDxfId="130"/>
    <tableColumn id="9" xr3:uid="{051D450A-65B2-4B23-82A4-652905D35A4C}" name="2027-28" dataDxfId="129"/>
    <tableColumn id="2" xr3:uid="{888DF69B-995B-484F-8537-838436AC444B}" name="2028-29" dataDxfId="128"/>
    <tableColumn id="3" xr3:uid="{60942FD4-55FB-45A0-8163-C5E1843E1465}" name="2029-30" dataDxfId="127" dataCellStyle="Normal"/>
    <tableColumn id="4" xr3:uid="{07469D08-03BB-4E0E-B058-8051AB33FF17}" name="2030-31" dataDxfId="126" dataCellStyle="Normal"/>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8F8043-A5E1-491C-8E1F-315ACB198F03}" name="Figure_S5point6" displayName="Figure_S5point6" ref="A3:I10" totalsRowShown="0" headerRowDxfId="125" dataDxfId="124" headerRowCellStyle="Normal" dataCellStyle="Normal">
  <tableColumns count="9">
    <tableColumn id="1" xr3:uid="{A136BCFD-5681-4FE2-B650-72AEEA696C5F}" name="£ million" dataDxfId="123" dataCellStyle="Normal"/>
    <tableColumn id="5" xr3:uid="{3434A6AA-3FB3-456A-8D9A-4639BDF89C4A}" name="2023-24_x000a_outturn" dataDxfId="122"/>
    <tableColumn id="6" xr3:uid="{8D53F375-4C32-4138-8FAC-0F98AD43285C}" name="2024-25" dataDxfId="121"/>
    <tableColumn id="7" xr3:uid="{942B71A7-2AA7-4A50-AED3-9342AAA3A0E9}" name="2025-26" dataDxfId="120"/>
    <tableColumn id="8" xr3:uid="{520B4630-23BC-4E62-A5E0-1A70B956DDF3}" name="2026-27" dataDxfId="119"/>
    <tableColumn id="9" xr3:uid="{10DAFA12-ADA3-4DFC-A756-CD7A1D41C063}" name="2027-28" dataDxfId="118"/>
    <tableColumn id="2" xr3:uid="{B1E76A4C-D99E-4209-9DB8-E8E280691A50}" name="2028-29" dataDxfId="117"/>
    <tableColumn id="3" xr3:uid="{F54CB0A1-EAA3-4FD4-BC83-0809A8562CD9}" name="2029-30" dataDxfId="116" dataCellStyle="Normal"/>
    <tableColumn id="4" xr3:uid="{B117642D-21E7-4565-A167-AA56AB34842B}" name="2030-31" dataDxfId="115" dataCellStyle="Normal"/>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B8FDB41-0767-4E23-AEDB-5FF9B5C0F083}" name="Figure_S5point7" displayName="Figure_S5point7" ref="A3:H10" totalsRowShown="0" headerRowDxfId="114" dataDxfId="113" headerRowCellStyle="Normal" dataCellStyle="Normal">
  <tableColumns count="8">
    <tableColumn id="1" xr3:uid="{F7B21E88-D05E-43B9-AECC-B5EBC96E856D}" name="Per cent" dataDxfId="112" dataCellStyle="Normal"/>
    <tableColumn id="6" xr3:uid="{D0BCD806-43CA-47F9-84BE-130D2A682880}" name="2024-25" dataDxfId="111"/>
    <tableColumn id="7" xr3:uid="{0B9BDE34-205F-4559-A71B-57FBF34DBD4C}" name="2025-26" dataDxfId="110"/>
    <tableColumn id="8" xr3:uid="{8013C3C2-F404-48AE-8F72-BF7C099F5B64}" name="2026-27" dataDxfId="109"/>
    <tableColumn id="9" xr3:uid="{0C58CDAC-71BB-44B3-BD54-BDE98F710665}" name="2027-28" dataDxfId="108"/>
    <tableColumn id="2" xr3:uid="{46CAEAD3-456C-47DD-81AA-0C8811E5AB11}" name="2028-29" dataDxfId="107"/>
    <tableColumn id="3" xr3:uid="{EC18A689-824A-4036-8985-241D8EFD8266}" name="2029-30" dataDxfId="106" dataCellStyle="Normal"/>
    <tableColumn id="4" xr3:uid="{FED0F83B-E5EF-4783-A1A0-7BE8E2AE64F2}" name="2030-31" dataDxfId="105" dataCellStyle="Normal"/>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152D6E-169E-4E56-9315-94C2E3A04AFE}" name="Figure_S5point8" displayName="Figure_S5point8" ref="A3:H11" totalsRowShown="0" headerRowDxfId="104" dataDxfId="103" headerRowCellStyle="Normal" dataCellStyle="Normal">
  <tableColumns count="8">
    <tableColumn id="1" xr3:uid="{65A46E0D-0985-4BAA-BFC6-FD930DDBA223}" name="Per cent" dataDxfId="102" dataCellStyle="Normal"/>
    <tableColumn id="6" xr3:uid="{528AA575-A312-45A2-AEDD-CD29486E1DF0}" name="2024-25" dataDxfId="101"/>
    <tableColumn id="7" xr3:uid="{6645F41B-D4E0-49D4-99F9-3973F7A8EA03}" name="2025-26" dataDxfId="100"/>
    <tableColumn id="8" xr3:uid="{6E5A6B28-D827-4919-A8CA-691E97FC6A58}" name="2026-27" dataDxfId="99"/>
    <tableColumn id="9" xr3:uid="{0E41F193-8240-451C-BDEE-8FCFB589F29D}" name="2027-28" dataDxfId="98"/>
    <tableColumn id="2" xr3:uid="{B4BC3B16-E986-4F83-888F-51AB0233F74B}" name="2028-29" dataDxfId="97"/>
    <tableColumn id="3" xr3:uid="{9A261D58-3182-4C29-AE45-C0642FB772D5}" name="2029-30" dataDxfId="96" dataCellStyle="Normal"/>
    <tableColumn id="4" xr3:uid="{E242A3C3-0D77-4797-8F83-1999265723B2}" name="2030-31" dataDxfId="95" dataCellStyle="Normal"/>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showGridLines="0" tabSelected="1" workbookViewId="0">
      <selection activeCell="A5" sqref="A5"/>
    </sheetView>
  </sheetViews>
  <sheetFormatPr defaultColWidth="8.4609375" defaultRowHeight="20" customHeight="1" x14ac:dyDescent="0.35"/>
  <cols>
    <col min="1" max="1" width="110" style="4" bestFit="1" customWidth="1"/>
    <col min="2" max="16384" width="8.4609375" style="4"/>
  </cols>
  <sheetData>
    <row r="1" spans="1:3" ht="20" customHeight="1" x14ac:dyDescent="0.35">
      <c r="A1" s="2" t="s">
        <v>202</v>
      </c>
      <c r="C1" s="7"/>
    </row>
    <row r="2" spans="1:3" ht="20.149999999999999" customHeight="1" x14ac:dyDescent="0.35">
      <c r="A2" t="s">
        <v>0</v>
      </c>
      <c r="C2" s="7"/>
    </row>
    <row r="3" spans="1:3" ht="20" customHeight="1" x14ac:dyDescent="0.35">
      <c r="A3" s="9" t="str">
        <f>'Figure S5.1'!A1</f>
        <v>Figure S5.1: Change in social security spending forecast since December 2024 by payment</v>
      </c>
    </row>
    <row r="4" spans="1:3" ht="20" customHeight="1" x14ac:dyDescent="0.35">
      <c r="A4" s="9" t="str">
        <f>'Figure S5.2'!A1</f>
        <v>Figure S5.2: Forecast number of people receiving payments</v>
      </c>
    </row>
    <row r="5" spans="1:3" ht="20" customHeight="1" x14ac:dyDescent="0.35">
      <c r="A5" s="9" t="str">
        <f>'Figure S5.3'!A1</f>
        <v>Figure S5.3: Forecast payment rates</v>
      </c>
    </row>
    <row r="6" spans="1:3" ht="20" customHeight="1" x14ac:dyDescent="0.35">
      <c r="A6" s="9" t="str">
        <f>'Figure S5.4'!A1</f>
        <v>Figure S5.4: Forecast average payment award</v>
      </c>
    </row>
    <row r="7" spans="1:3" ht="20" customHeight="1" x14ac:dyDescent="0.35">
      <c r="A7" s="9" t="str">
        <f>'Figure S5.5'!A1</f>
        <v>Figure S5.5: Forecast spending and number of people expected to receive PIP, ADP and SADLA</v>
      </c>
    </row>
    <row r="8" spans="1:3" ht="20" customHeight="1" x14ac:dyDescent="0.35">
      <c r="A8" s="9" t="str">
        <f>'Figure S5.6'!A1</f>
        <v>Figure S5.6: Scottish Child Payment and Best Start Grant spending by age of children</v>
      </c>
    </row>
    <row r="9" spans="1:3" ht="20" customHeight="1" x14ac:dyDescent="0.35">
      <c r="A9" s="9" t="str">
        <f>'Figure S5.7'!A1</f>
        <v>Figure S5.7: Eligibility rate assumptions</v>
      </c>
    </row>
    <row r="10" spans="1:3" ht="20" customHeight="1" x14ac:dyDescent="0.35">
      <c r="A10" s="9" t="str">
        <f>'Figure S5.8'!A1</f>
        <v>Figure S5.8: Take-up rate assumptions</v>
      </c>
    </row>
    <row r="11" spans="1:3" ht="20" customHeight="1" x14ac:dyDescent="0.35">
      <c r="A11" s="9" t="str">
        <f>'Figure S5.9'!A1</f>
        <v>Figure S5.9: Scottish Child Payment - forecast for number of children eligible and receiving</v>
      </c>
    </row>
    <row r="12" spans="1:3" ht="20" customHeight="1" x14ac:dyDescent="0.35">
      <c r="A12" s="9" t="str">
        <f>'Figure S5.10'!A1</f>
        <v>Figure S5.10: Discretionary Housing Payments</v>
      </c>
    </row>
    <row r="13" spans="1:3" ht="20" customHeight="1" x14ac:dyDescent="0.35">
      <c r="A13" s="9" t="str">
        <f>'Figure S5.11'!A1</f>
        <v>Figure S5.11: Employability Services</v>
      </c>
    </row>
    <row r="14" spans="1:3" ht="20" customHeight="1" x14ac:dyDescent="0.35">
      <c r="A14" s="9" t="str">
        <f>'Figure S5.12'!A1</f>
        <v>Figure S5.12: Comparison of social security spending forecasts and BGAs</v>
      </c>
    </row>
    <row r="15" spans="1:3" ht="20" customHeight="1" x14ac:dyDescent="0.35">
      <c r="A15" s="9" t="str">
        <f>'Figure S5.13'!A1</f>
        <v>Figure S5.13: Social security spending forecast net positions</v>
      </c>
    </row>
    <row r="16" spans="1:3" ht="20" customHeight="1" x14ac:dyDescent="0.35">
      <c r="A16" s="9" t="str">
        <f>'Figure S5.14'!A1</f>
        <v>Figure S5.14: Cumulative effect of inflation from 2024-25</v>
      </c>
    </row>
    <row r="17" spans="1:1" ht="20" customHeight="1" x14ac:dyDescent="0.35">
      <c r="A17" s="9" t="str">
        <f>'Figure S5.15'!A1</f>
        <v>Figure S5.15: Latest policy recostings</v>
      </c>
    </row>
    <row r="18" spans="1:1" ht="20" customHeight="1" x14ac:dyDescent="0.35">
      <c r="A18" s="9" t="str">
        <f>'Figure S5.16'!A1</f>
        <v>Figure S5.16: Change since last costing</v>
      </c>
    </row>
    <row r="19" spans="1:1" ht="20" customHeight="1" x14ac:dyDescent="0.35">
      <c r="A19" s="10" t="str">
        <f>'Figure S5.17'!A1</f>
        <v>Figure S5.17: Change in total social security spending forecast since December 2024</v>
      </c>
    </row>
  </sheetData>
  <hyperlinks>
    <hyperlink ref="A3" location="'Figure S5.1'!A1" display="'Figure S5.1'!A1" xr:uid="{00000000-0004-0000-0000-000000000000}"/>
    <hyperlink ref="A4" location="'Figure S5.2'!A1" display="'Figure S5.2'!A1" xr:uid="{AD6B9F6A-B15B-44C8-A763-ED5923B10933}"/>
    <hyperlink ref="A5" location="'Figure S5.3'!A1" display="'Figure S5.3'!A1" xr:uid="{AC55F2E7-9552-4860-B63A-D4F7A5DA38BF}"/>
    <hyperlink ref="A6" location="'Figure S5.4'!A1" display="'Figure S5.4'!A1" xr:uid="{B59D154E-7D86-4EE0-AA23-1DC2E7C08562}"/>
    <hyperlink ref="A12" location="'Figure S5.10'!A1" display="Figure S5.10: Discretionary Housing Payments" xr:uid="{8BC88C13-6A57-4E9A-8A11-DF23F2C9A82C}"/>
    <hyperlink ref="A13" location="'Figure S5.11'!A1" display="Figure S5.11: Employability Services" xr:uid="{F8EB31A9-7FBA-448A-B1F8-9D5C014CB950}"/>
    <hyperlink ref="A14" location="'Figure S5.12'!A1" display="Figure S5.12: Comparison of social security spending forecasts and BGAs" xr:uid="{2C523D53-4404-4D79-B932-65ED51429445}"/>
    <hyperlink ref="A15" location="'Figure S5.13'!A1" display="Figure S5.13: Social security spending forecast net positions" xr:uid="{9E34AC70-58A4-4E5E-BBD2-AA0032351E9E}"/>
    <hyperlink ref="A16" location="'Figure S5.14'!A1" display="Figure S5.14: Cumulative effect of inflation" xr:uid="{EE86ED29-A83D-438A-8D47-B6910A7A0C8A}"/>
    <hyperlink ref="A17" location="'Figure S5.15'!A1" display="Figure S5.15: Latest policy recostings" xr:uid="{F6302DA8-2189-4F06-801D-64EF2BE74639}"/>
    <hyperlink ref="A18" location="'Figure S5.16'!A1" display="Figure S5.16: Change since last costing" xr:uid="{EF2A9CD0-7F12-47B7-B839-B9018779818E}"/>
    <hyperlink ref="A7" location="'Figure S5.5'!A1" display="'Figure S5.5'!A1" xr:uid="{C5968241-B966-453B-B05D-6BF0D16E61F5}"/>
    <hyperlink ref="A8" location="'Figure S5.6'!A1" display="'Figure S5.6'!A1" xr:uid="{D5562AE5-3E65-42B3-ADA2-CAE15A785403}"/>
    <hyperlink ref="A9" location="'Figure S5.7'!A1" display="'Figure S5.7'!A1" xr:uid="{6BBB1471-4454-4FE3-A828-ED045750D097}"/>
    <hyperlink ref="A10" location="'Figure S5.8'!A1" display="'Figure S5.8'!A1" xr:uid="{FAA807F9-8958-4F17-9C9E-20BDDAE63CD1}"/>
    <hyperlink ref="A11" location="'Figure S5.9'!A1" display="'Figure S5.9'!A1" xr:uid="{E113A54A-EDC7-49AC-9B0E-F99E07C925A5}"/>
    <hyperlink ref="A19" location="'Figure S5.17'!A1" display="'Figure S5.17'!A1" xr:uid="{8330710F-F772-47E4-B1DC-EECDBCE04C2E}"/>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F8F1-7C36-4336-ADA1-A5970E181838}">
  <dimension ref="A1:H11"/>
  <sheetViews>
    <sheetView showGridLines="0" workbookViewId="0"/>
  </sheetViews>
  <sheetFormatPr defaultColWidth="8.84375" defaultRowHeight="20.149999999999999" customHeight="1" x14ac:dyDescent="0.35"/>
  <cols>
    <col min="1" max="1" width="33.4609375" bestFit="1" customWidth="1"/>
    <col min="2" max="8" width="7.84375" bestFit="1" customWidth="1"/>
  </cols>
  <sheetData>
    <row r="1" spans="1:8" ht="20.149999999999999" customHeight="1" x14ac:dyDescent="0.35">
      <c r="A1" s="45" t="s">
        <v>118</v>
      </c>
      <c r="B1" s="26"/>
      <c r="C1" s="26"/>
      <c r="D1" s="26"/>
      <c r="E1" s="26"/>
      <c r="F1" s="26"/>
      <c r="G1" s="26"/>
      <c r="H1" s="26"/>
    </row>
    <row r="2" spans="1:8" ht="20.149999999999999" customHeight="1" x14ac:dyDescent="0.35">
      <c r="A2" s="26" t="s">
        <v>119</v>
      </c>
      <c r="B2" s="26"/>
      <c r="C2" s="26"/>
      <c r="D2" s="26"/>
      <c r="E2" s="26"/>
      <c r="F2" s="26"/>
      <c r="G2" s="26"/>
      <c r="H2" s="26"/>
    </row>
    <row r="3" spans="1:8" ht="20.149999999999999" customHeight="1" x14ac:dyDescent="0.35">
      <c r="A3" t="s">
        <v>120</v>
      </c>
      <c r="B3" s="18" t="s">
        <v>5</v>
      </c>
      <c r="C3" s="18" t="s">
        <v>6</v>
      </c>
      <c r="D3" s="18" t="s">
        <v>7</v>
      </c>
      <c r="E3" s="18" t="s">
        <v>8</v>
      </c>
      <c r="F3" s="18" t="s">
        <v>9</v>
      </c>
      <c r="G3" s="18" t="s">
        <v>10</v>
      </c>
      <c r="H3" s="18" t="s">
        <v>40</v>
      </c>
    </row>
    <row r="4" spans="1:8" ht="20.149999999999999" customHeight="1" x14ac:dyDescent="0.35">
      <c r="A4" s="21" t="s">
        <v>121</v>
      </c>
      <c r="B4" s="50">
        <v>350.50683750000002</v>
      </c>
      <c r="C4" s="50">
        <v>347.46028999999999</v>
      </c>
      <c r="D4" s="50">
        <v>348.13892499999997</v>
      </c>
      <c r="E4" s="50">
        <v>348.34403749999996</v>
      </c>
      <c r="F4" s="50">
        <v>346.98867999999993</v>
      </c>
      <c r="G4" s="50">
        <v>343.32349875000006</v>
      </c>
      <c r="H4" s="50">
        <v>340.07879624999998</v>
      </c>
    </row>
    <row r="5" spans="1:8" ht="20.149999999999999" customHeight="1" x14ac:dyDescent="0.35">
      <c r="A5" s="19" t="s">
        <v>50</v>
      </c>
      <c r="B5" s="50">
        <v>107.46457749999999</v>
      </c>
      <c r="C5" s="50">
        <v>106.45599125</v>
      </c>
      <c r="D5" s="50">
        <v>107.58045999999999</v>
      </c>
      <c r="E5" s="50">
        <v>108.88012500000001</v>
      </c>
      <c r="F5" s="50">
        <v>108.79781250000001</v>
      </c>
      <c r="G5" s="50">
        <v>109.15528125</v>
      </c>
      <c r="H5" s="50">
        <v>109.54321874999999</v>
      </c>
    </row>
    <row r="6" spans="1:8" ht="20.149999999999999" customHeight="1" x14ac:dyDescent="0.35">
      <c r="A6" s="19" t="s">
        <v>212</v>
      </c>
      <c r="B6" s="50">
        <v>243.04225999999997</v>
      </c>
      <c r="C6" s="50">
        <v>241.00429875</v>
      </c>
      <c r="D6" s="50">
        <v>240.55846499999998</v>
      </c>
      <c r="E6" s="50">
        <v>239.46391249999996</v>
      </c>
      <c r="F6" s="50">
        <v>238.1908675</v>
      </c>
      <c r="G6" s="50">
        <v>234.1682175</v>
      </c>
      <c r="H6" s="50">
        <v>230.53557750000002</v>
      </c>
    </row>
    <row r="7" spans="1:8" ht="20.149999999999999" customHeight="1" x14ac:dyDescent="0.35">
      <c r="A7" s="21" t="s">
        <v>122</v>
      </c>
      <c r="B7" s="50">
        <v>327.83951937499995</v>
      </c>
      <c r="C7" s="50">
        <v>329.80635233750002</v>
      </c>
      <c r="D7" s="50">
        <v>332.88358794999999</v>
      </c>
      <c r="E7" s="50">
        <v>335.49907725000003</v>
      </c>
      <c r="F7" s="50">
        <v>336.57901960000004</v>
      </c>
      <c r="G7" s="50">
        <v>333.02379378749993</v>
      </c>
      <c r="H7" s="50">
        <v>329.87643236249994</v>
      </c>
    </row>
    <row r="8" spans="1:8" ht="20.149999999999999" customHeight="1" x14ac:dyDescent="0.35">
      <c r="A8" s="19" t="s">
        <v>50</v>
      </c>
      <c r="B8" s="50">
        <v>104.240640175</v>
      </c>
      <c r="C8" s="50">
        <v>103.26231151250001</v>
      </c>
      <c r="D8" s="50">
        <v>104.35304619999998</v>
      </c>
      <c r="E8" s="50">
        <v>105.61372125</v>
      </c>
      <c r="F8" s="50">
        <v>105.53387812499999</v>
      </c>
      <c r="G8" s="50">
        <v>105.88062281249999</v>
      </c>
      <c r="H8" s="50">
        <v>106.2569221875</v>
      </c>
    </row>
    <row r="9" spans="1:8" ht="20.149999999999999" customHeight="1" x14ac:dyDescent="0.35">
      <c r="A9" s="19" t="s">
        <v>212</v>
      </c>
      <c r="B9" s="50">
        <v>223.59887919999997</v>
      </c>
      <c r="C9" s="50">
        <v>226.54404082500002</v>
      </c>
      <c r="D9" s="50">
        <v>228.53054175000003</v>
      </c>
      <c r="E9" s="50">
        <v>229.88535600000003</v>
      </c>
      <c r="F9" s="50">
        <v>231.04514147499995</v>
      </c>
      <c r="G9" s="50">
        <v>227.14317097499998</v>
      </c>
      <c r="H9" s="50">
        <v>223.61951017500002</v>
      </c>
    </row>
    <row r="10" spans="1:8" ht="20.149999999999999" customHeight="1" x14ac:dyDescent="0.35">
      <c r="A10" s="26" t="s">
        <v>31</v>
      </c>
      <c r="B10" s="8"/>
      <c r="C10" s="8"/>
      <c r="D10" s="8"/>
      <c r="E10" s="8"/>
      <c r="F10" s="8"/>
      <c r="G10" s="8"/>
      <c r="H10" s="8"/>
    </row>
    <row r="11" spans="1:8" ht="20.149999999999999" customHeight="1" x14ac:dyDescent="0.35">
      <c r="A11" s="1" t="s">
        <v>36</v>
      </c>
    </row>
  </sheetData>
  <hyperlinks>
    <hyperlink ref="A11" location="'Table of Contents'!A1" display="Return to Contents" xr:uid="{209E2A6C-1386-41D2-A7AE-26EFAC45649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7977-1537-4DA8-AA98-A1B43C1A958B}">
  <dimension ref="A1:I11"/>
  <sheetViews>
    <sheetView showGridLines="0" workbookViewId="0"/>
  </sheetViews>
  <sheetFormatPr defaultColWidth="8.84375" defaultRowHeight="20.149999999999999" customHeight="1" x14ac:dyDescent="0.35"/>
  <cols>
    <col min="1" max="1" width="19.84375" bestFit="1" customWidth="1"/>
    <col min="2" max="9" width="7.84375" bestFit="1" customWidth="1"/>
  </cols>
  <sheetData>
    <row r="1" spans="1:9" ht="20.149999999999999" customHeight="1" x14ac:dyDescent="0.35">
      <c r="A1" s="45" t="s">
        <v>123</v>
      </c>
      <c r="B1" s="26"/>
      <c r="C1" s="26"/>
      <c r="D1" s="26"/>
      <c r="E1" s="26"/>
      <c r="F1" s="26"/>
      <c r="G1" s="26"/>
      <c r="H1" s="26"/>
      <c r="I1" s="26"/>
    </row>
    <row r="2" spans="1:9" ht="20.149999999999999" customHeight="1" x14ac:dyDescent="0.35">
      <c r="A2" s="26" t="s">
        <v>124</v>
      </c>
      <c r="B2" s="26"/>
      <c r="C2" s="26"/>
      <c r="D2" s="26"/>
      <c r="E2" s="26"/>
      <c r="F2" s="26"/>
      <c r="G2" s="26"/>
      <c r="H2" s="26"/>
      <c r="I2" s="26"/>
    </row>
    <row r="3" spans="1:9" ht="32.15" customHeight="1" x14ac:dyDescent="0.35">
      <c r="A3" t="s">
        <v>3</v>
      </c>
      <c r="B3" s="27" t="s">
        <v>4</v>
      </c>
      <c r="C3" s="18" t="s">
        <v>5</v>
      </c>
      <c r="D3" s="18" t="s">
        <v>6</v>
      </c>
      <c r="E3" s="18" t="s">
        <v>7</v>
      </c>
      <c r="F3" s="18" t="s">
        <v>8</v>
      </c>
      <c r="G3" s="18" t="s">
        <v>9</v>
      </c>
      <c r="H3" s="18" t="s">
        <v>10</v>
      </c>
      <c r="I3" s="18" t="s">
        <v>40</v>
      </c>
    </row>
    <row r="4" spans="1:9" ht="20.149999999999999" customHeight="1" x14ac:dyDescent="0.35">
      <c r="A4" s="21" t="s">
        <v>125</v>
      </c>
      <c r="B4" s="73">
        <v>70.434568999999996</v>
      </c>
      <c r="C4" s="73">
        <v>74.046904891704713</v>
      </c>
      <c r="D4" s="73">
        <v>78.526742637652845</v>
      </c>
      <c r="E4" s="73">
        <v>82.828704590268416</v>
      </c>
      <c r="F4" s="73">
        <v>87.366342645318923</v>
      </c>
      <c r="G4" s="73">
        <v>91.240166278212399</v>
      </c>
      <c r="H4" s="73">
        <v>95.285755250988331</v>
      </c>
      <c r="I4" s="73">
        <v>99.510725638817163</v>
      </c>
    </row>
    <row r="5" spans="1:9" ht="20.149999999999999" customHeight="1" x14ac:dyDescent="0.35">
      <c r="A5" s="31" t="s">
        <v>126</v>
      </c>
      <c r="B5" s="73">
        <v>3.5019529999999999</v>
      </c>
      <c r="C5" s="73">
        <v>4.8997884000000003</v>
      </c>
      <c r="D5" s="73">
        <v>6.5715801874449919</v>
      </c>
      <c r="E5" s="73">
        <v>8.9125697091719456</v>
      </c>
      <c r="F5" s="73">
        <v>9.6199568022570432</v>
      </c>
      <c r="G5" s="73">
        <v>10.420090203102189</v>
      </c>
      <c r="H5" s="73">
        <v>11.236226271964242</v>
      </c>
      <c r="I5" s="73">
        <v>12.068685062203526</v>
      </c>
    </row>
    <row r="6" spans="1:9" ht="20.149999999999999" customHeight="1" x14ac:dyDescent="0.35">
      <c r="A6" s="21" t="s">
        <v>127</v>
      </c>
      <c r="B6" s="22">
        <v>7.9</v>
      </c>
      <c r="C6" s="22">
        <v>7.6000000000000005</v>
      </c>
      <c r="D6" s="22">
        <v>7.9</v>
      </c>
      <c r="E6" s="22">
        <v>7.9</v>
      </c>
      <c r="F6" s="22">
        <v>7.9</v>
      </c>
      <c r="G6" s="22">
        <v>7.9</v>
      </c>
      <c r="H6" s="22">
        <v>7.9</v>
      </c>
      <c r="I6" s="22">
        <v>7.9</v>
      </c>
    </row>
    <row r="7" spans="1:9" ht="20.149999999999999" customHeight="1" x14ac:dyDescent="0.35">
      <c r="A7" s="30" t="s">
        <v>128</v>
      </c>
      <c r="B7" s="74">
        <v>81.836522000000002</v>
      </c>
      <c r="C7" s="74">
        <v>86.546693291704713</v>
      </c>
      <c r="D7" s="74">
        <v>92.998322825097844</v>
      </c>
      <c r="E7" s="74">
        <v>99.641274299440369</v>
      </c>
      <c r="F7" s="74">
        <v>104.88629944757596</v>
      </c>
      <c r="G7" s="74">
        <v>109.5602564813146</v>
      </c>
      <c r="H7" s="74">
        <v>114.42198152295258</v>
      </c>
      <c r="I7" s="74">
        <v>119.4794107010207</v>
      </c>
    </row>
    <row r="8" spans="1:9" ht="20.149999999999999" customHeight="1" x14ac:dyDescent="0.35">
      <c r="A8" s="26" t="s">
        <v>94</v>
      </c>
      <c r="B8" s="8"/>
      <c r="C8" s="8"/>
      <c r="D8" s="8"/>
      <c r="E8" s="8"/>
      <c r="F8" s="8"/>
      <c r="G8" s="8"/>
      <c r="H8" s="8"/>
      <c r="I8" s="8"/>
    </row>
    <row r="9" spans="1:9" ht="20.149999999999999" customHeight="1" x14ac:dyDescent="0.35">
      <c r="A9" t="s">
        <v>72</v>
      </c>
    </row>
    <row r="10" spans="1:9" ht="20.149999999999999" customHeight="1" x14ac:dyDescent="0.35">
      <c r="A10" t="s">
        <v>73</v>
      </c>
    </row>
    <row r="11" spans="1:9" ht="20.149999999999999" customHeight="1" x14ac:dyDescent="0.35">
      <c r="A11" s="1" t="s">
        <v>36</v>
      </c>
    </row>
  </sheetData>
  <hyperlinks>
    <hyperlink ref="A11" location="'Table of Contents'!A1" display="Return to Contents" xr:uid="{D3FFA902-619C-4156-8496-941C96FC59C7}"/>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46C5-2C62-42E4-8479-2B8F19B01FD5}">
  <dimension ref="A1:I12"/>
  <sheetViews>
    <sheetView showGridLines="0" workbookViewId="0"/>
  </sheetViews>
  <sheetFormatPr defaultColWidth="8.84375" defaultRowHeight="20.149999999999999" customHeight="1" x14ac:dyDescent="0.35"/>
  <cols>
    <col min="1" max="1" width="24.07421875" bestFit="1" customWidth="1"/>
    <col min="2" max="9" width="7.84375" bestFit="1" customWidth="1"/>
  </cols>
  <sheetData>
    <row r="1" spans="1:9" ht="20.149999999999999" customHeight="1" x14ac:dyDescent="0.35">
      <c r="A1" s="45" t="s">
        <v>129</v>
      </c>
      <c r="B1" s="26"/>
      <c r="C1" s="26"/>
      <c r="D1" s="26"/>
      <c r="E1" s="26"/>
      <c r="F1" s="26"/>
      <c r="G1" s="26"/>
      <c r="H1" s="26"/>
      <c r="I1" s="26"/>
    </row>
    <row r="2" spans="1:9" ht="20.149999999999999" customHeight="1" x14ac:dyDescent="0.35">
      <c r="A2" s="26" t="s">
        <v>130</v>
      </c>
      <c r="B2" s="26"/>
      <c r="C2" s="26"/>
      <c r="D2" s="26"/>
      <c r="E2" s="26"/>
      <c r="F2" s="26"/>
      <c r="G2" s="26"/>
      <c r="H2" s="26"/>
      <c r="I2" s="26"/>
    </row>
    <row r="3" spans="1:9" ht="32.15" customHeight="1" x14ac:dyDescent="0.35">
      <c r="A3" t="s">
        <v>3</v>
      </c>
      <c r="B3" s="27" t="s">
        <v>77</v>
      </c>
      <c r="C3" s="18" t="s">
        <v>5</v>
      </c>
      <c r="D3" s="18" t="s">
        <v>6</v>
      </c>
      <c r="E3" s="18" t="s">
        <v>7</v>
      </c>
      <c r="F3" s="18" t="s">
        <v>8</v>
      </c>
      <c r="G3" s="18" t="s">
        <v>9</v>
      </c>
      <c r="H3" s="18" t="s">
        <v>10</v>
      </c>
      <c r="I3" s="18" t="s">
        <v>40</v>
      </c>
    </row>
    <row r="4" spans="1:9" ht="20.149999999999999" customHeight="1" x14ac:dyDescent="0.35">
      <c r="A4" s="21" t="s">
        <v>131</v>
      </c>
      <c r="B4" s="50">
        <v>21.502628260000002</v>
      </c>
      <c r="C4" s="50">
        <v>15</v>
      </c>
      <c r="D4" s="50">
        <v>3.1</v>
      </c>
      <c r="E4" s="50">
        <v>2.004836050952799E-2</v>
      </c>
      <c r="F4" s="50" t="s">
        <v>59</v>
      </c>
      <c r="G4" s="50" t="s">
        <v>59</v>
      </c>
      <c r="H4" s="50" t="s">
        <v>59</v>
      </c>
      <c r="I4" s="50" t="s">
        <v>59</v>
      </c>
    </row>
    <row r="5" spans="1:9" ht="20.149999999999999" customHeight="1" x14ac:dyDescent="0.35">
      <c r="A5" s="21" t="s">
        <v>132</v>
      </c>
      <c r="B5" s="50">
        <v>30</v>
      </c>
      <c r="C5" s="50">
        <v>45</v>
      </c>
      <c r="D5" s="50">
        <v>70</v>
      </c>
      <c r="E5" s="50">
        <v>70</v>
      </c>
      <c r="F5" s="50">
        <v>70</v>
      </c>
      <c r="G5" s="50">
        <v>70</v>
      </c>
      <c r="H5" s="50">
        <v>70</v>
      </c>
      <c r="I5" s="50">
        <v>70</v>
      </c>
    </row>
    <row r="6" spans="1:9" ht="20.149999999999999" customHeight="1" x14ac:dyDescent="0.35">
      <c r="A6" s="30" t="s">
        <v>133</v>
      </c>
      <c r="B6" s="75">
        <v>51.502628260000002</v>
      </c>
      <c r="C6" s="75">
        <v>60</v>
      </c>
      <c r="D6" s="75">
        <v>73.099999999999994</v>
      </c>
      <c r="E6" s="75">
        <v>70.020048360509534</v>
      </c>
      <c r="F6" s="75">
        <v>70</v>
      </c>
      <c r="G6" s="75">
        <v>70</v>
      </c>
      <c r="H6" s="75">
        <v>70</v>
      </c>
      <c r="I6" s="75">
        <v>70</v>
      </c>
    </row>
    <row r="7" spans="1:9" ht="20.149999999999999" customHeight="1" x14ac:dyDescent="0.35">
      <c r="A7" s="21" t="s">
        <v>94</v>
      </c>
      <c r="B7" s="76"/>
      <c r="C7" s="76"/>
      <c r="D7" s="76"/>
      <c r="E7" s="76"/>
      <c r="F7" s="76"/>
      <c r="G7" s="76"/>
      <c r="H7" s="29"/>
      <c r="I7" s="8"/>
    </row>
    <row r="8" spans="1:9" ht="20.149999999999999" customHeight="1" x14ac:dyDescent="0.35">
      <c r="A8" s="26" t="s">
        <v>72</v>
      </c>
      <c r="B8" s="8"/>
      <c r="C8" s="8"/>
      <c r="D8" s="8"/>
      <c r="E8" s="8"/>
      <c r="F8" s="8"/>
      <c r="G8" s="8"/>
      <c r="H8" s="8"/>
      <c r="I8" s="8"/>
    </row>
    <row r="9" spans="1:9" ht="20.149999999999999" customHeight="1" x14ac:dyDescent="0.35">
      <c r="A9" s="26" t="s">
        <v>73</v>
      </c>
      <c r="B9" s="8"/>
      <c r="C9" s="8"/>
      <c r="D9" s="8"/>
      <c r="E9" s="8"/>
      <c r="F9" s="8"/>
      <c r="G9" s="8"/>
      <c r="H9" s="8"/>
      <c r="I9" s="8"/>
    </row>
    <row r="10" spans="1:9" ht="20.149999999999999" customHeight="1" x14ac:dyDescent="0.35">
      <c r="A10" t="s">
        <v>134</v>
      </c>
    </row>
    <row r="11" spans="1:9" ht="20.149999999999999" customHeight="1" x14ac:dyDescent="0.35">
      <c r="A11" t="s">
        <v>218</v>
      </c>
    </row>
    <row r="12" spans="1:9" ht="20.149999999999999" customHeight="1" x14ac:dyDescent="0.35">
      <c r="A12" s="1" t="s">
        <v>36</v>
      </c>
    </row>
  </sheetData>
  <hyperlinks>
    <hyperlink ref="A12" location="'Table of Contents'!A1" display="Return to Contents" xr:uid="{027E51C3-F5B2-446D-B571-FFA28E0E4C7F}"/>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A32C-8B8F-47C0-9C75-AAB284813079}">
  <dimension ref="A1:H52"/>
  <sheetViews>
    <sheetView showGridLines="0" workbookViewId="0"/>
  </sheetViews>
  <sheetFormatPr defaultColWidth="8.84375" defaultRowHeight="15.5" x14ac:dyDescent="0.35"/>
  <cols>
    <col min="1" max="1" width="36.84375" customWidth="1"/>
    <col min="2" max="8" width="7.53515625" bestFit="1" customWidth="1"/>
  </cols>
  <sheetData>
    <row r="1" spans="1:8" ht="20.149999999999999" customHeight="1" x14ac:dyDescent="0.35">
      <c r="A1" s="45" t="s">
        <v>135</v>
      </c>
      <c r="B1" s="26"/>
      <c r="C1" s="26"/>
      <c r="D1" s="26"/>
      <c r="E1" s="26"/>
      <c r="F1" s="26"/>
      <c r="G1" s="26"/>
      <c r="H1" s="26"/>
    </row>
    <row r="2" spans="1:8" ht="20.149999999999999" customHeight="1" x14ac:dyDescent="0.35">
      <c r="A2" s="26" t="s">
        <v>136</v>
      </c>
      <c r="B2" s="26"/>
      <c r="C2" s="26"/>
      <c r="D2" s="26"/>
      <c r="E2" s="26"/>
      <c r="F2" s="26"/>
      <c r="G2" s="26"/>
      <c r="H2" s="26"/>
    </row>
    <row r="3" spans="1:8" ht="32.15" customHeight="1" x14ac:dyDescent="0.35">
      <c r="A3" t="s">
        <v>3</v>
      </c>
      <c r="B3" s="27" t="s">
        <v>77</v>
      </c>
      <c r="C3" s="18" t="s">
        <v>5</v>
      </c>
      <c r="D3" s="18" t="s">
        <v>6</v>
      </c>
      <c r="E3" s="18" t="s">
        <v>7</v>
      </c>
      <c r="F3" s="18" t="s">
        <v>8</v>
      </c>
      <c r="G3" s="18" t="s">
        <v>9</v>
      </c>
      <c r="H3" s="18" t="s">
        <v>10</v>
      </c>
    </row>
    <row r="4" spans="1:8" ht="20.149999999999999" customHeight="1" x14ac:dyDescent="0.35">
      <c r="A4" s="88" t="s">
        <v>196</v>
      </c>
      <c r="B4" s="89" t="s">
        <v>59</v>
      </c>
      <c r="C4" s="89" t="s">
        <v>59</v>
      </c>
      <c r="D4" s="89" t="s">
        <v>59</v>
      </c>
      <c r="E4" s="89" t="s">
        <v>59</v>
      </c>
      <c r="F4" s="89" t="s">
        <v>59</v>
      </c>
      <c r="G4" s="89" t="s">
        <v>59</v>
      </c>
      <c r="H4" s="89" t="s">
        <v>59</v>
      </c>
    </row>
    <row r="5" spans="1:8" ht="20.149999999999999" customHeight="1" x14ac:dyDescent="0.35">
      <c r="A5" s="8" t="s">
        <v>137</v>
      </c>
      <c r="B5" s="90">
        <v>647.60019087750561</v>
      </c>
      <c r="C5" s="90">
        <v>749.79148116522811</v>
      </c>
      <c r="D5" s="90">
        <v>802.75281252550735</v>
      </c>
      <c r="E5" s="90">
        <v>858.59755168500976</v>
      </c>
      <c r="F5" s="90">
        <v>890.42522731655629</v>
      </c>
      <c r="G5" s="90">
        <v>920.23855489850553</v>
      </c>
      <c r="H5" s="90">
        <v>954.9241707584066</v>
      </c>
    </row>
    <row r="6" spans="1:8" ht="20.149999999999999" customHeight="1" x14ac:dyDescent="0.35">
      <c r="A6" s="8" t="s">
        <v>138</v>
      </c>
      <c r="B6" s="90">
        <v>659.19856430000004</v>
      </c>
      <c r="C6" s="90">
        <v>758.83608802998754</v>
      </c>
      <c r="D6" s="90">
        <v>844.08879960378374</v>
      </c>
      <c r="E6" s="90">
        <v>917.04098154098142</v>
      </c>
      <c r="F6" s="90">
        <v>961.41765429134205</v>
      </c>
      <c r="G6" s="90">
        <v>998.52649262111129</v>
      </c>
      <c r="H6" s="90">
        <v>1038.0474131116323</v>
      </c>
    </row>
    <row r="7" spans="1:8" ht="20.149999999999999" customHeight="1" x14ac:dyDescent="0.35">
      <c r="A7" s="8" t="s">
        <v>139</v>
      </c>
      <c r="B7" s="90">
        <v>-11.598373422494433</v>
      </c>
      <c r="C7" s="90">
        <v>-9.0446068647594302</v>
      </c>
      <c r="D7" s="90">
        <v>-41.335987078276389</v>
      </c>
      <c r="E7" s="90">
        <v>-58.443429855971658</v>
      </c>
      <c r="F7" s="90">
        <v>-70.992426974785758</v>
      </c>
      <c r="G7" s="90">
        <v>-78.287937722605761</v>
      </c>
      <c r="H7" s="90">
        <v>-83.123242353225692</v>
      </c>
    </row>
    <row r="8" spans="1:8" ht="20.149999999999999" customHeight="1" x14ac:dyDescent="0.35">
      <c r="A8" s="88" t="s">
        <v>205</v>
      </c>
      <c r="B8" s="89" t="s">
        <v>59</v>
      </c>
      <c r="C8" s="89" t="s">
        <v>59</v>
      </c>
      <c r="D8" s="89" t="s">
        <v>59</v>
      </c>
      <c r="E8" s="89" t="s">
        <v>59</v>
      </c>
      <c r="F8" s="89" t="s">
        <v>59</v>
      </c>
      <c r="G8" s="89" t="s">
        <v>59</v>
      </c>
      <c r="H8" s="89" t="s">
        <v>59</v>
      </c>
    </row>
    <row r="9" spans="1:8" ht="20.149999999999999" customHeight="1" x14ac:dyDescent="0.35">
      <c r="A9" s="8" t="s">
        <v>137</v>
      </c>
      <c r="B9" s="90">
        <v>354.61486191947012</v>
      </c>
      <c r="C9" s="90">
        <v>400.26569936500903</v>
      </c>
      <c r="D9" s="90">
        <v>422.16952450502748</v>
      </c>
      <c r="E9" s="90">
        <v>451.0788594615081</v>
      </c>
      <c r="F9" s="90">
        <v>459.86988408342904</v>
      </c>
      <c r="G9" s="90">
        <v>465.69540417800903</v>
      </c>
      <c r="H9" s="90">
        <v>479.65482841877673</v>
      </c>
    </row>
    <row r="10" spans="1:8" ht="20.149999999999999" customHeight="1" x14ac:dyDescent="0.35">
      <c r="A10" s="8" t="s">
        <v>138</v>
      </c>
      <c r="B10" s="90">
        <v>357.64336972000001</v>
      </c>
      <c r="C10" s="90">
        <v>389.09206359000001</v>
      </c>
      <c r="D10" s="90">
        <v>451.7824663830782</v>
      </c>
      <c r="E10" s="90">
        <v>504.85677973713632</v>
      </c>
      <c r="F10" s="90">
        <v>524.57391820513317</v>
      </c>
      <c r="G10" s="90">
        <v>545.30279175057444</v>
      </c>
      <c r="H10" s="90">
        <v>570.37736125625509</v>
      </c>
    </row>
    <row r="11" spans="1:8" ht="20.149999999999999" customHeight="1" x14ac:dyDescent="0.35">
      <c r="A11" s="8" t="s">
        <v>139</v>
      </c>
      <c r="B11" s="90">
        <v>-3.0285078005298942</v>
      </c>
      <c r="C11" s="90">
        <v>11.173635775009018</v>
      </c>
      <c r="D11" s="90">
        <v>-29.612941878050719</v>
      </c>
      <c r="E11" s="90">
        <v>-53.777920275628219</v>
      </c>
      <c r="F11" s="90">
        <v>-64.704034121704126</v>
      </c>
      <c r="G11" s="90">
        <v>-79.607387572565415</v>
      </c>
      <c r="H11" s="90">
        <v>-90.722532837478354</v>
      </c>
    </row>
    <row r="12" spans="1:8" ht="20.149999999999999" customHeight="1" x14ac:dyDescent="0.35">
      <c r="A12" s="88" t="s">
        <v>195</v>
      </c>
      <c r="B12" s="89" t="s">
        <v>59</v>
      </c>
      <c r="C12" s="89" t="s">
        <v>59</v>
      </c>
      <c r="D12" s="89" t="s">
        <v>59</v>
      </c>
      <c r="E12" s="89" t="s">
        <v>59</v>
      </c>
      <c r="F12" s="89" t="s">
        <v>59</v>
      </c>
      <c r="G12" s="89" t="s">
        <v>59</v>
      </c>
      <c r="H12" s="89" t="s">
        <v>59</v>
      </c>
    </row>
    <row r="13" spans="1:8" ht="20.149999999999999" customHeight="1" x14ac:dyDescent="0.35">
      <c r="A13" s="8" t="s">
        <v>137</v>
      </c>
      <c r="B13" s="90">
        <v>4.9826556589163502</v>
      </c>
      <c r="C13" s="90">
        <v>4.0371726056488608</v>
      </c>
      <c r="D13" s="90">
        <v>5.9860936695513134</v>
      </c>
      <c r="E13" s="90">
        <v>5.9730293647470685</v>
      </c>
      <c r="F13" s="90">
        <v>5.9599935720359252</v>
      </c>
      <c r="G13" s="90">
        <v>5.9469862291918805</v>
      </c>
      <c r="H13" s="90">
        <v>5.9340072741247383</v>
      </c>
    </row>
    <row r="14" spans="1:8" ht="20.149999999999999" customHeight="1" x14ac:dyDescent="0.35">
      <c r="A14" s="8" t="s">
        <v>138</v>
      </c>
      <c r="B14" s="90">
        <v>23.374613499999999</v>
      </c>
      <c r="C14" s="90">
        <v>29.154791450000001</v>
      </c>
      <c r="D14" s="90">
        <v>28.347599780763566</v>
      </c>
      <c r="E14" s="90">
        <v>30.061936163129651</v>
      </c>
      <c r="F14" s="90">
        <v>30.966504718100513</v>
      </c>
      <c r="G14" s="90">
        <v>31.919065889427646</v>
      </c>
      <c r="H14" s="90">
        <v>32.758299531622718</v>
      </c>
    </row>
    <row r="15" spans="1:8" ht="20.149999999999999" customHeight="1" x14ac:dyDescent="0.35">
      <c r="A15" s="8" t="s">
        <v>139</v>
      </c>
      <c r="B15" s="90">
        <v>-18.391957841083649</v>
      </c>
      <c r="C15" s="90">
        <v>-25.117618844351142</v>
      </c>
      <c r="D15" s="90">
        <v>-22.361506111212254</v>
      </c>
      <c r="E15" s="90">
        <v>-24.088906798382581</v>
      </c>
      <c r="F15" s="90">
        <v>-25.006511146064589</v>
      </c>
      <c r="G15" s="90">
        <v>-25.972079660235764</v>
      </c>
      <c r="H15" s="90">
        <v>-26.82429225749798</v>
      </c>
    </row>
    <row r="16" spans="1:8" ht="20.149999999999999" customHeight="1" x14ac:dyDescent="0.35">
      <c r="A16" s="88" t="s">
        <v>194</v>
      </c>
      <c r="B16" s="89" t="s">
        <v>59</v>
      </c>
      <c r="C16" s="89" t="s">
        <v>59</v>
      </c>
      <c r="D16" s="89" t="s">
        <v>59</v>
      </c>
      <c r="E16" s="89" t="s">
        <v>59</v>
      </c>
      <c r="F16" s="89" t="s">
        <v>59</v>
      </c>
      <c r="G16" s="89" t="s">
        <v>59</v>
      </c>
      <c r="H16" s="89" t="s">
        <v>59</v>
      </c>
    </row>
    <row r="17" spans="1:8" ht="20.149999999999999" customHeight="1" x14ac:dyDescent="0.35">
      <c r="A17" s="8" t="s">
        <v>137</v>
      </c>
      <c r="B17" s="90">
        <v>844.75651979930979</v>
      </c>
      <c r="C17" s="90">
        <v>944.78667554176582</v>
      </c>
      <c r="D17" s="90">
        <v>984.37108534310983</v>
      </c>
      <c r="E17" s="90">
        <v>1030.7297647635519</v>
      </c>
      <c r="F17" s="90">
        <v>1064.1029110475879</v>
      </c>
      <c r="G17" s="90">
        <v>1078.2848108430458</v>
      </c>
      <c r="H17" s="90">
        <v>1065.3111034822168</v>
      </c>
    </row>
    <row r="18" spans="1:8" ht="20.149999999999999" customHeight="1" x14ac:dyDescent="0.35">
      <c r="A18" s="8" t="s">
        <v>138</v>
      </c>
      <c r="B18" s="90">
        <v>869.80845736999993</v>
      </c>
      <c r="C18" s="90">
        <v>942.46750782999879</v>
      </c>
      <c r="D18" s="90">
        <v>979.14044255055342</v>
      </c>
      <c r="E18" s="90">
        <v>1012.0403347648471</v>
      </c>
      <c r="F18" s="90">
        <v>1009.6920332182631</v>
      </c>
      <c r="G18" s="90">
        <v>999.39257678813806</v>
      </c>
      <c r="H18" s="90">
        <v>991.05339262969414</v>
      </c>
    </row>
    <row r="19" spans="1:8" ht="20.149999999999999" customHeight="1" x14ac:dyDescent="0.35">
      <c r="A19" s="8" t="s">
        <v>139</v>
      </c>
      <c r="B19" s="90">
        <v>-25.051937570690143</v>
      </c>
      <c r="C19" s="90">
        <v>2.3191677117670224</v>
      </c>
      <c r="D19" s="90">
        <v>5.2306427925564094</v>
      </c>
      <c r="E19" s="90">
        <v>18.689429998704782</v>
      </c>
      <c r="F19" s="90">
        <v>54.410877829324818</v>
      </c>
      <c r="G19" s="90">
        <v>78.892234054907703</v>
      </c>
      <c r="H19" s="90">
        <v>74.257710852522678</v>
      </c>
    </row>
    <row r="20" spans="1:8" ht="20.149999999999999" customHeight="1" x14ac:dyDescent="0.35">
      <c r="A20" s="88" t="s">
        <v>193</v>
      </c>
      <c r="B20" s="89" t="s">
        <v>59</v>
      </c>
      <c r="C20" s="89" t="s">
        <v>59</v>
      </c>
      <c r="D20" s="89" t="s">
        <v>59</v>
      </c>
      <c r="E20" s="89" t="s">
        <v>59</v>
      </c>
      <c r="F20" s="89" t="s">
        <v>59</v>
      </c>
      <c r="G20" s="89" t="s">
        <v>59</v>
      </c>
      <c r="H20" s="89" t="s">
        <v>59</v>
      </c>
    </row>
    <row r="21" spans="1:8" ht="20.149999999999999" customHeight="1" x14ac:dyDescent="0.35">
      <c r="A21" s="8" t="s">
        <v>137</v>
      </c>
      <c r="B21" s="90">
        <v>82.161882513230054</v>
      </c>
      <c r="C21" s="90">
        <v>86.058448141849297</v>
      </c>
      <c r="D21" s="90">
        <v>83.934353058601857</v>
      </c>
      <c r="E21" s="90">
        <v>83.378254911604259</v>
      </c>
      <c r="F21" s="90">
        <v>81.428337089444895</v>
      </c>
      <c r="G21" s="90">
        <v>78.90722665453653</v>
      </c>
      <c r="H21" s="90">
        <v>76.37182334787596</v>
      </c>
    </row>
    <row r="22" spans="1:8" ht="20.149999999999999" customHeight="1" x14ac:dyDescent="0.35">
      <c r="A22" s="8" t="s">
        <v>138</v>
      </c>
      <c r="B22" s="90">
        <v>81.422114820000004</v>
      </c>
      <c r="C22" s="90">
        <v>82.34703279</v>
      </c>
      <c r="D22" s="90">
        <v>82.944715553976863</v>
      </c>
      <c r="E22" s="90">
        <v>83.251074018785104</v>
      </c>
      <c r="F22" s="90">
        <v>82.962931984724179</v>
      </c>
      <c r="G22" s="90">
        <v>81.113845784556659</v>
      </c>
      <c r="H22" s="90">
        <v>79.073955334164793</v>
      </c>
    </row>
    <row r="23" spans="1:8" ht="20.149999999999999" customHeight="1" x14ac:dyDescent="0.35">
      <c r="A23" s="8" t="s">
        <v>139</v>
      </c>
      <c r="B23" s="90">
        <v>0.73976769323004987</v>
      </c>
      <c r="C23" s="90">
        <v>3.7114153518492969</v>
      </c>
      <c r="D23" s="90">
        <v>0.98963750462499434</v>
      </c>
      <c r="E23" s="90">
        <v>0.12718089281915468</v>
      </c>
      <c r="F23" s="90">
        <v>-1.5345948952792838</v>
      </c>
      <c r="G23" s="90">
        <v>-2.2066191300201297</v>
      </c>
      <c r="H23" s="90">
        <v>-2.7021319862888333</v>
      </c>
    </row>
    <row r="24" spans="1:8" ht="20.149999999999999" customHeight="1" x14ac:dyDescent="0.35">
      <c r="A24" s="88" t="s">
        <v>192</v>
      </c>
      <c r="B24" s="89" t="s">
        <v>59</v>
      </c>
      <c r="C24" s="89" t="s">
        <v>59</v>
      </c>
      <c r="D24" s="89" t="s">
        <v>59</v>
      </c>
      <c r="E24" s="89" t="s">
        <v>59</v>
      </c>
      <c r="F24" s="89" t="s">
        <v>59</v>
      </c>
      <c r="G24" s="89" t="s">
        <v>59</v>
      </c>
      <c r="H24" s="89" t="s">
        <v>59</v>
      </c>
    </row>
    <row r="25" spans="1:8" ht="20.149999999999999" customHeight="1" x14ac:dyDescent="0.35">
      <c r="A25" s="8" t="s">
        <v>137</v>
      </c>
      <c r="B25" s="90">
        <v>2491.8494512520583</v>
      </c>
      <c r="C25" s="90">
        <v>2979.6947625937837</v>
      </c>
      <c r="D25" s="90">
        <v>3270.6327272905869</v>
      </c>
      <c r="E25" s="90">
        <v>3607.8710896139237</v>
      </c>
      <c r="F25" s="90">
        <v>3787.1530339032001</v>
      </c>
      <c r="G25" s="90">
        <v>3981.6059500602764</v>
      </c>
      <c r="H25" s="90">
        <v>4269.9179711907582</v>
      </c>
    </row>
    <row r="26" spans="1:8" ht="20.149999999999999" customHeight="1" x14ac:dyDescent="0.35">
      <c r="A26" s="8" t="s">
        <v>138</v>
      </c>
      <c r="B26" s="90">
        <v>2632.4076691700002</v>
      </c>
      <c r="C26" s="90">
        <v>3119.7344426698223</v>
      </c>
      <c r="D26" s="90">
        <v>3590.2670881763174</v>
      </c>
      <c r="E26" s="90">
        <v>4020.3637352695978</v>
      </c>
      <c r="F26" s="90">
        <v>4355.4720182676847</v>
      </c>
      <c r="G26" s="90">
        <v>4679.9595167592597</v>
      </c>
      <c r="H26" s="90">
        <v>5040.0173073258957</v>
      </c>
    </row>
    <row r="27" spans="1:8" ht="20.149999999999999" customHeight="1" x14ac:dyDescent="0.35">
      <c r="A27" s="8" t="s">
        <v>139</v>
      </c>
      <c r="B27" s="90">
        <v>-140.55821791794187</v>
      </c>
      <c r="C27" s="90">
        <v>-140.03968007603862</v>
      </c>
      <c r="D27" s="90">
        <v>-319.63436088573053</v>
      </c>
      <c r="E27" s="90">
        <v>-412.4926456556741</v>
      </c>
      <c r="F27" s="90">
        <v>-568.31898436448455</v>
      </c>
      <c r="G27" s="90">
        <v>-698.35356669898329</v>
      </c>
      <c r="H27" s="90">
        <v>-770.09933613513749</v>
      </c>
    </row>
    <row r="28" spans="1:8" ht="20.149999999999999" customHeight="1" x14ac:dyDescent="0.35">
      <c r="A28" s="88" t="s">
        <v>29</v>
      </c>
      <c r="B28" s="91" t="s">
        <v>59</v>
      </c>
      <c r="C28" s="91" t="s">
        <v>59</v>
      </c>
      <c r="D28" s="91" t="s">
        <v>59</v>
      </c>
      <c r="E28" s="91" t="s">
        <v>59</v>
      </c>
      <c r="F28" s="91" t="s">
        <v>59</v>
      </c>
      <c r="G28" s="91" t="s">
        <v>59</v>
      </c>
      <c r="H28" s="91" t="s">
        <v>59</v>
      </c>
    </row>
    <row r="29" spans="1:8" ht="20.149999999999999" customHeight="1" x14ac:dyDescent="0.35">
      <c r="A29" s="8" t="s">
        <v>137</v>
      </c>
      <c r="B29" s="90">
        <v>5.9002279643069775</v>
      </c>
      <c r="C29" s="90">
        <v>5.660585436528538</v>
      </c>
      <c r="D29" s="90">
        <v>5.07510402904592</v>
      </c>
      <c r="E29" s="90">
        <v>4.5414568208664221</v>
      </c>
      <c r="F29" s="90">
        <v>3.9024636844097436</v>
      </c>
      <c r="G29" s="90">
        <v>3.2245358646562479</v>
      </c>
      <c r="H29" s="90">
        <v>2.5318166862930571</v>
      </c>
    </row>
    <row r="30" spans="1:8" ht="20.149999999999999" customHeight="1" x14ac:dyDescent="0.35">
      <c r="A30" s="8" t="s">
        <v>138</v>
      </c>
      <c r="B30" s="90">
        <v>5.6404273199999997</v>
      </c>
      <c r="C30" s="90">
        <v>5.0413064499999996</v>
      </c>
      <c r="D30" s="90">
        <v>4.5029192883643052</v>
      </c>
      <c r="E30" s="90">
        <v>3.9995060213857685</v>
      </c>
      <c r="F30" s="90">
        <v>3.4872860213239236</v>
      </c>
      <c r="G30" s="90">
        <v>3.0466402591103443</v>
      </c>
      <c r="H30" s="90">
        <v>2.6616735225257186</v>
      </c>
    </row>
    <row r="31" spans="1:8" ht="20.149999999999999" customHeight="1" x14ac:dyDescent="0.35">
      <c r="A31" s="8" t="s">
        <v>139</v>
      </c>
      <c r="B31" s="90">
        <v>0.2598006443069778</v>
      </c>
      <c r="C31" s="90">
        <v>0.61927898652853841</v>
      </c>
      <c r="D31" s="90">
        <v>0.57218474068161473</v>
      </c>
      <c r="E31" s="90">
        <v>0.54195079948065361</v>
      </c>
      <c r="F31" s="90">
        <v>0.41517766308581994</v>
      </c>
      <c r="G31" s="90">
        <v>0.17789560554590356</v>
      </c>
      <c r="H31" s="90">
        <v>-0.12985683623266153</v>
      </c>
    </row>
    <row r="32" spans="1:8" ht="20.149999999999999" customHeight="1" x14ac:dyDescent="0.35">
      <c r="A32" s="88" t="s">
        <v>191</v>
      </c>
      <c r="B32" s="91" t="s">
        <v>59</v>
      </c>
      <c r="C32" s="91" t="s">
        <v>59</v>
      </c>
      <c r="D32" s="91" t="s">
        <v>59</v>
      </c>
      <c r="E32" s="91" t="s">
        <v>59</v>
      </c>
      <c r="F32" s="91" t="s">
        <v>59</v>
      </c>
      <c r="G32" s="91" t="s">
        <v>59</v>
      </c>
      <c r="H32" s="91" t="s">
        <v>59</v>
      </c>
    </row>
    <row r="33" spans="1:8" ht="20.149999999999999" customHeight="1" x14ac:dyDescent="0.35">
      <c r="A33" s="8" t="s">
        <v>137</v>
      </c>
      <c r="B33" s="90" t="s">
        <v>59</v>
      </c>
      <c r="C33" s="90">
        <v>29.737955242906587</v>
      </c>
      <c r="D33" s="90">
        <v>30.096355546666018</v>
      </c>
      <c r="E33" s="90">
        <v>29.030632252363521</v>
      </c>
      <c r="F33" s="90">
        <v>27.997238048563201</v>
      </c>
      <c r="G33" s="90">
        <v>27.6050674706065</v>
      </c>
      <c r="H33" s="90">
        <v>27.76110251186816</v>
      </c>
    </row>
    <row r="34" spans="1:8" ht="20.149999999999999" customHeight="1" x14ac:dyDescent="0.35">
      <c r="A34" s="8" t="s">
        <v>138</v>
      </c>
      <c r="B34" s="90" t="s">
        <v>59</v>
      </c>
      <c r="C34" s="90">
        <v>29.494299999999999</v>
      </c>
      <c r="D34" s="90">
        <v>98.066201817734864</v>
      </c>
      <c r="E34" s="90">
        <v>102.60597866369326</v>
      </c>
      <c r="F34" s="90">
        <v>102.85095617356748</v>
      </c>
      <c r="G34" s="90">
        <v>104.83197783450147</v>
      </c>
      <c r="H34" s="90">
        <v>108.54647027676707</v>
      </c>
    </row>
    <row r="35" spans="1:8" ht="20.149999999999999" customHeight="1" x14ac:dyDescent="0.35">
      <c r="A35" s="8" t="s">
        <v>139</v>
      </c>
      <c r="B35" s="90" t="s">
        <v>59</v>
      </c>
      <c r="C35" s="90">
        <v>0.24365524290658769</v>
      </c>
      <c r="D35" s="90">
        <v>-67.969846271068846</v>
      </c>
      <c r="E35" s="90">
        <v>-73.575346411329747</v>
      </c>
      <c r="F35" s="90">
        <v>-74.853718125004278</v>
      </c>
      <c r="G35" s="90">
        <v>-77.226910363894973</v>
      </c>
      <c r="H35" s="90">
        <v>-80.785367764898908</v>
      </c>
    </row>
    <row r="36" spans="1:8" ht="20.149999999999999" customHeight="1" x14ac:dyDescent="0.35">
      <c r="A36" s="88" t="s">
        <v>140</v>
      </c>
      <c r="B36" s="91" t="s">
        <v>59</v>
      </c>
      <c r="C36" s="91" t="s">
        <v>59</v>
      </c>
      <c r="D36" s="91" t="s">
        <v>59</v>
      </c>
      <c r="E36" s="91" t="s">
        <v>59</v>
      </c>
      <c r="F36" s="91" t="s">
        <v>59</v>
      </c>
      <c r="G36" s="91" t="s">
        <v>59</v>
      </c>
      <c r="H36" s="91" t="s">
        <v>59</v>
      </c>
    </row>
    <row r="37" spans="1:8" ht="20.149999999999999" customHeight="1" x14ac:dyDescent="0.35">
      <c r="A37" s="8" t="s">
        <v>137</v>
      </c>
      <c r="B37" s="90">
        <v>4431.8657899847976</v>
      </c>
      <c r="C37" s="90">
        <v>5200.0327800927198</v>
      </c>
      <c r="D37" s="90">
        <v>5605.0180559680966</v>
      </c>
      <c r="E37" s="90">
        <v>6071.2006388735745</v>
      </c>
      <c r="F37" s="90">
        <v>6320.8390887452279</v>
      </c>
      <c r="G37" s="90">
        <v>6561.5085361988267</v>
      </c>
      <c r="H37" s="90">
        <v>6882.4068236703215</v>
      </c>
    </row>
    <row r="38" spans="1:8" ht="20.149999999999999" customHeight="1" x14ac:dyDescent="0.35">
      <c r="A38" s="8" t="s">
        <v>138</v>
      </c>
      <c r="B38" s="90">
        <v>4629.4952162</v>
      </c>
      <c r="C38" s="90">
        <v>5356.1675328098081</v>
      </c>
      <c r="D38" s="90">
        <v>6079.1402331545723</v>
      </c>
      <c r="E38" s="90">
        <v>6674.2203261795567</v>
      </c>
      <c r="F38" s="90">
        <v>7071.4233028801382</v>
      </c>
      <c r="G38" s="90">
        <v>7444.0929076866796</v>
      </c>
      <c r="H38" s="90">
        <v>7862.5358729885575</v>
      </c>
    </row>
    <row r="39" spans="1:8" ht="20.149999999999999" customHeight="1" x14ac:dyDescent="0.35">
      <c r="A39" s="8" t="s">
        <v>141</v>
      </c>
      <c r="B39" s="90">
        <v>-197.62942621520233</v>
      </c>
      <c r="C39" s="90">
        <v>-156.1347527170883</v>
      </c>
      <c r="D39" s="90">
        <v>-474.12217718647571</v>
      </c>
      <c r="E39" s="90">
        <v>-603.01968730598219</v>
      </c>
      <c r="F39" s="90">
        <v>-750.58421413491033</v>
      </c>
      <c r="G39" s="90">
        <v>-882.58437148785288</v>
      </c>
      <c r="H39" s="90">
        <v>-980.12904931823596</v>
      </c>
    </row>
    <row r="40" spans="1:8" ht="20.149999999999999" customHeight="1" x14ac:dyDescent="0.35">
      <c r="A40" s="26" t="s">
        <v>94</v>
      </c>
      <c r="B40" s="8"/>
      <c r="C40" s="8"/>
      <c r="D40" s="8"/>
      <c r="E40" s="8"/>
      <c r="F40" s="8"/>
      <c r="G40" s="8"/>
      <c r="H40" s="40"/>
    </row>
    <row r="41" spans="1:8" ht="20.149999999999999" customHeight="1" x14ac:dyDescent="0.35">
      <c r="A41" s="26" t="s">
        <v>72</v>
      </c>
      <c r="B41" s="8"/>
      <c r="C41" s="8"/>
      <c r="D41" s="8"/>
      <c r="E41" s="8"/>
      <c r="F41" s="8"/>
      <c r="G41" s="8"/>
      <c r="H41" s="40"/>
    </row>
    <row r="42" spans="1:8" ht="20.149999999999999" customHeight="1" x14ac:dyDescent="0.35">
      <c r="A42" s="26" t="s">
        <v>207</v>
      </c>
      <c r="B42" s="8"/>
      <c r="C42" s="8"/>
      <c r="D42" s="8"/>
      <c r="E42" s="8"/>
      <c r="F42" s="8"/>
      <c r="G42" s="8"/>
      <c r="H42" s="40"/>
    </row>
    <row r="43" spans="1:8" ht="20.149999999999999" customHeight="1" x14ac:dyDescent="0.35">
      <c r="A43" s="26" t="s">
        <v>95</v>
      </c>
      <c r="B43" s="77"/>
      <c r="C43" s="77"/>
      <c r="D43" s="77"/>
      <c r="E43" s="77"/>
      <c r="F43" s="77"/>
      <c r="G43" s="40"/>
      <c r="H43" s="40"/>
    </row>
    <row r="44" spans="1:8" ht="20.149999999999999" customHeight="1" x14ac:dyDescent="0.35">
      <c r="A44" s="26" t="s">
        <v>142</v>
      </c>
      <c r="B44" s="40"/>
      <c r="C44" s="40"/>
      <c r="D44" s="40"/>
      <c r="E44" s="40"/>
      <c r="F44" s="40"/>
      <c r="G44" s="40"/>
      <c r="H44" s="40"/>
    </row>
    <row r="45" spans="1:8" ht="20.149999999999999" customHeight="1" x14ac:dyDescent="0.35">
      <c r="A45" s="26" t="s">
        <v>219</v>
      </c>
      <c r="B45" s="40"/>
      <c r="C45" s="40"/>
      <c r="D45" s="40"/>
      <c r="E45" s="40"/>
      <c r="F45" s="40"/>
      <c r="G45" s="40"/>
      <c r="H45" s="40"/>
    </row>
    <row r="46" spans="1:8" ht="20.149999999999999" customHeight="1" x14ac:dyDescent="0.35">
      <c r="A46" s="26" t="s">
        <v>143</v>
      </c>
      <c r="B46" s="77"/>
      <c r="C46" s="77"/>
      <c r="D46" s="77"/>
      <c r="E46" s="40"/>
      <c r="F46" s="40"/>
      <c r="G46" s="40"/>
      <c r="H46" s="40"/>
    </row>
    <row r="47" spans="1:8" ht="20.149999999999999" customHeight="1" x14ac:dyDescent="0.35">
      <c r="A47" s="26" t="s">
        <v>144</v>
      </c>
      <c r="B47" s="77"/>
      <c r="C47" s="77"/>
      <c r="D47" s="77"/>
      <c r="E47" s="40"/>
      <c r="F47" s="40"/>
      <c r="G47" s="40"/>
      <c r="H47" s="40"/>
    </row>
    <row r="48" spans="1:8" ht="20.149999999999999" customHeight="1" x14ac:dyDescent="0.35">
      <c r="A48" s="26" t="s">
        <v>145</v>
      </c>
      <c r="B48" s="40"/>
      <c r="C48" s="40"/>
      <c r="D48" s="40"/>
      <c r="E48" s="40"/>
      <c r="F48" s="40"/>
      <c r="G48" s="40"/>
      <c r="H48" s="40"/>
    </row>
    <row r="49" spans="1:8" ht="20.149999999999999" customHeight="1" x14ac:dyDescent="0.35">
      <c r="A49" s="26" t="s">
        <v>146</v>
      </c>
      <c r="B49" s="40"/>
      <c r="C49" s="40"/>
      <c r="D49" s="40"/>
      <c r="E49" s="40"/>
      <c r="F49" s="40"/>
      <c r="G49" s="40"/>
      <c r="H49" s="40"/>
    </row>
    <row r="50" spans="1:8" ht="20.149999999999999" customHeight="1" x14ac:dyDescent="0.35">
      <c r="A50" t="s">
        <v>147</v>
      </c>
    </row>
    <row r="51" spans="1:8" ht="20.149999999999999" customHeight="1" x14ac:dyDescent="0.35">
      <c r="A51" t="s">
        <v>224</v>
      </c>
    </row>
    <row r="52" spans="1:8" ht="20.149999999999999" customHeight="1" x14ac:dyDescent="0.35">
      <c r="A52" s="1" t="s">
        <v>36</v>
      </c>
    </row>
  </sheetData>
  <hyperlinks>
    <hyperlink ref="A52" location="'Table of Contents'!A1" display="Return to Contents" xr:uid="{CC3F52DE-B296-4EBC-9EE6-8B0CAAC09C9B}"/>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0E65-33C1-4D02-A552-F576DD64BA89}">
  <dimension ref="A1:H17"/>
  <sheetViews>
    <sheetView showGridLines="0" workbookViewId="0"/>
  </sheetViews>
  <sheetFormatPr defaultRowHeight="20.149999999999999" customHeight="1" x14ac:dyDescent="0.35"/>
  <cols>
    <col min="1" max="1" width="49.4609375" customWidth="1"/>
    <col min="2" max="2" width="8" bestFit="1" customWidth="1"/>
    <col min="3" max="8" width="7.4609375" bestFit="1" customWidth="1"/>
  </cols>
  <sheetData>
    <row r="1" spans="1:8" ht="20.149999999999999" customHeight="1" x14ac:dyDescent="0.35">
      <c r="A1" s="2" t="s">
        <v>148</v>
      </c>
      <c r="B1" s="33"/>
      <c r="C1" s="33"/>
      <c r="D1" s="33"/>
      <c r="E1" s="33"/>
      <c r="F1" s="3"/>
      <c r="G1" s="3"/>
      <c r="H1" s="3"/>
    </row>
    <row r="2" spans="1:8" ht="20.149999999999999" customHeight="1" x14ac:dyDescent="0.35">
      <c r="A2" t="s">
        <v>149</v>
      </c>
      <c r="B2" s="33"/>
      <c r="C2" s="33"/>
      <c r="D2" s="33"/>
      <c r="E2" s="33"/>
      <c r="F2" s="3"/>
      <c r="G2" s="3"/>
      <c r="H2" s="3"/>
    </row>
    <row r="3" spans="1:8" ht="32.15" customHeight="1" x14ac:dyDescent="0.35">
      <c r="A3" s="34" t="s">
        <v>3</v>
      </c>
      <c r="B3" s="24" t="s">
        <v>150</v>
      </c>
      <c r="C3" s="24" t="s">
        <v>5</v>
      </c>
      <c r="D3" s="24" t="s">
        <v>6</v>
      </c>
      <c r="E3" s="24" t="s">
        <v>7</v>
      </c>
      <c r="F3" s="24" t="s">
        <v>8</v>
      </c>
      <c r="G3" s="24" t="s">
        <v>9</v>
      </c>
      <c r="H3" s="35" t="s">
        <v>10</v>
      </c>
    </row>
    <row r="4" spans="1:8" ht="20.149999999999999" customHeight="1" x14ac:dyDescent="0.35">
      <c r="A4" t="s">
        <v>151</v>
      </c>
      <c r="B4" s="36">
        <v>4431.8657899847976</v>
      </c>
      <c r="C4" s="36">
        <v>5200.0327800927198</v>
      </c>
      <c r="D4" s="36">
        <v>5605.0180559680966</v>
      </c>
      <c r="E4" s="36">
        <v>6071.2006388735754</v>
      </c>
      <c r="F4" s="36">
        <v>6320.8390887452269</v>
      </c>
      <c r="G4" s="36">
        <v>6561.5085361988276</v>
      </c>
      <c r="H4" s="36">
        <v>6882.4068236703206</v>
      </c>
    </row>
    <row r="5" spans="1:8" ht="20.149999999999999" customHeight="1" x14ac:dyDescent="0.35">
      <c r="A5" t="s">
        <v>152</v>
      </c>
      <c r="B5" s="36">
        <v>4629.4952162</v>
      </c>
      <c r="C5" s="36">
        <v>5356.167532809809</v>
      </c>
      <c r="D5" s="36">
        <v>6079.1402331545714</v>
      </c>
      <c r="E5" s="36">
        <v>6674.2203261795576</v>
      </c>
      <c r="F5" s="36">
        <v>7071.4233028801382</v>
      </c>
      <c r="G5" s="36">
        <v>7444.0929076866787</v>
      </c>
      <c r="H5" s="36">
        <v>7862.5358729885584</v>
      </c>
    </row>
    <row r="6" spans="1:8" ht="20.149999999999999" customHeight="1" x14ac:dyDescent="0.35">
      <c r="A6" s="25" t="s">
        <v>153</v>
      </c>
      <c r="B6" s="37">
        <v>-197.62942621520233</v>
      </c>
      <c r="C6" s="37">
        <v>-156.13475271708921</v>
      </c>
      <c r="D6" s="37">
        <v>-474.1221771864748</v>
      </c>
      <c r="E6" s="37">
        <v>-603.01968730598219</v>
      </c>
      <c r="F6" s="37">
        <v>-750.58421413491124</v>
      </c>
      <c r="G6" s="37">
        <v>-882.58437148785106</v>
      </c>
      <c r="H6" s="37">
        <v>-980.12904931823778</v>
      </c>
    </row>
    <row r="7" spans="1:8" ht="20.149999999999999" customHeight="1" x14ac:dyDescent="0.35">
      <c r="A7" s="19" t="s">
        <v>154</v>
      </c>
      <c r="B7" s="36">
        <v>-11.598373422494433</v>
      </c>
      <c r="C7" s="36">
        <v>-9.0446068647594302</v>
      </c>
      <c r="D7" s="36">
        <v>-41.335987078276389</v>
      </c>
      <c r="E7" s="36">
        <v>-58.443429855971658</v>
      </c>
      <c r="F7" s="36">
        <v>-70.992426974785758</v>
      </c>
      <c r="G7" s="36">
        <v>-78.287937722605761</v>
      </c>
      <c r="H7" s="36">
        <v>-83.123242353225692</v>
      </c>
    </row>
    <row r="8" spans="1:8" ht="20.149999999999999" customHeight="1" x14ac:dyDescent="0.35">
      <c r="A8" s="19" t="s">
        <v>206</v>
      </c>
      <c r="B8" s="36">
        <v>-3.0285078005298942</v>
      </c>
      <c r="C8" s="36">
        <v>11.173635775009018</v>
      </c>
      <c r="D8" s="36">
        <v>-29.612941878050719</v>
      </c>
      <c r="E8" s="36">
        <v>-53.777920275628219</v>
      </c>
      <c r="F8" s="36">
        <v>-64.704034121704126</v>
      </c>
      <c r="G8" s="36">
        <v>-79.607387572565415</v>
      </c>
      <c r="H8" s="36">
        <v>-90.722532837478354</v>
      </c>
    </row>
    <row r="9" spans="1:8" ht="20.149999999999999" customHeight="1" x14ac:dyDescent="0.35">
      <c r="A9" s="19" t="s">
        <v>155</v>
      </c>
      <c r="B9" s="36">
        <v>-18.391957841083649</v>
      </c>
      <c r="C9" s="36">
        <v>-25.117618844351142</v>
      </c>
      <c r="D9" s="36">
        <v>-22.361506111212254</v>
      </c>
      <c r="E9" s="36">
        <v>-24.088906798382581</v>
      </c>
      <c r="F9" s="36">
        <v>-25.006511146064589</v>
      </c>
      <c r="G9" s="36">
        <v>-25.972079660235764</v>
      </c>
      <c r="H9" s="36">
        <v>-26.82429225749798</v>
      </c>
    </row>
    <row r="10" spans="1:8" ht="20.149999999999999" customHeight="1" x14ac:dyDescent="0.35">
      <c r="A10" s="19" t="s">
        <v>156</v>
      </c>
      <c r="B10" s="36">
        <v>-25.051937570690143</v>
      </c>
      <c r="C10" s="36">
        <v>2.3191677117670224</v>
      </c>
      <c r="D10" s="36">
        <v>5.2306427925564094</v>
      </c>
      <c r="E10" s="36">
        <v>18.689429998704782</v>
      </c>
      <c r="F10" s="36">
        <v>54.410877829324818</v>
      </c>
      <c r="G10" s="36">
        <v>78.892234054907703</v>
      </c>
      <c r="H10" s="36">
        <v>74.257710852522678</v>
      </c>
    </row>
    <row r="11" spans="1:8" ht="20.149999999999999" customHeight="1" x14ac:dyDescent="0.35">
      <c r="A11" s="19" t="s">
        <v>157</v>
      </c>
      <c r="B11" s="36">
        <v>0.73976769323004987</v>
      </c>
      <c r="C11" s="36">
        <v>3.7114153518492969</v>
      </c>
      <c r="D11" s="36">
        <v>0.98963750462499434</v>
      </c>
      <c r="E11" s="36">
        <v>0.12718089281915468</v>
      </c>
      <c r="F11" s="36">
        <v>-1.5345948952792838</v>
      </c>
      <c r="G11" s="36">
        <v>-2.2066191300201297</v>
      </c>
      <c r="H11" s="36">
        <v>-2.7021319862888333</v>
      </c>
    </row>
    <row r="12" spans="1:8" ht="20.149999999999999" customHeight="1" x14ac:dyDescent="0.35">
      <c r="A12" s="19" t="s">
        <v>89</v>
      </c>
      <c r="B12" s="36">
        <v>-140.55821791794187</v>
      </c>
      <c r="C12" s="36">
        <v>-140.03968007603862</v>
      </c>
      <c r="D12" s="36">
        <v>-319.63436088573053</v>
      </c>
      <c r="E12" s="36">
        <v>-412.4926456556741</v>
      </c>
      <c r="F12" s="36">
        <v>-568.31898436448455</v>
      </c>
      <c r="G12" s="36">
        <v>-698.35356669898329</v>
      </c>
      <c r="H12" s="36">
        <v>-770.09933613513749</v>
      </c>
    </row>
    <row r="13" spans="1:8" ht="20.149999999999999" customHeight="1" x14ac:dyDescent="0.35">
      <c r="A13" s="19" t="s">
        <v>29</v>
      </c>
      <c r="B13" s="36">
        <v>0.2598006443069778</v>
      </c>
      <c r="C13" s="36">
        <v>0.61927898652853841</v>
      </c>
      <c r="D13" s="36">
        <v>0.57218474068161473</v>
      </c>
      <c r="E13" s="36">
        <v>0.54195079948065361</v>
      </c>
      <c r="F13" s="36">
        <v>0.41517766308581994</v>
      </c>
      <c r="G13" s="36">
        <v>0.17789560554590356</v>
      </c>
      <c r="H13" s="36">
        <v>-0.12985683623266153</v>
      </c>
    </row>
    <row r="14" spans="1:8" ht="20.149999999999999" customHeight="1" x14ac:dyDescent="0.35">
      <c r="A14" s="19" t="s">
        <v>158</v>
      </c>
      <c r="B14" s="36" t="s">
        <v>59</v>
      </c>
      <c r="C14" s="36">
        <v>0.24365524290658769</v>
      </c>
      <c r="D14" s="36">
        <v>-67.969846271068846</v>
      </c>
      <c r="E14" s="36">
        <v>-73.575346411329747</v>
      </c>
      <c r="F14" s="36">
        <v>-74.853718125004278</v>
      </c>
      <c r="G14" s="36">
        <v>-77.226910363894973</v>
      </c>
      <c r="H14" s="36">
        <v>-80.785367764898908</v>
      </c>
    </row>
    <row r="15" spans="1:8" ht="20.149999999999999" customHeight="1" x14ac:dyDescent="0.35">
      <c r="A15" t="s">
        <v>31</v>
      </c>
      <c r="B15" s="38"/>
      <c r="C15" s="38"/>
      <c r="D15" s="38"/>
      <c r="E15" s="38"/>
      <c r="F15" s="38"/>
      <c r="G15" s="39"/>
      <c r="H15" s="3"/>
    </row>
    <row r="16" spans="1:8" ht="20.149999999999999" customHeight="1" x14ac:dyDescent="0.35">
      <c r="A16" s="31" t="s">
        <v>159</v>
      </c>
      <c r="B16" s="3"/>
      <c r="C16" s="3"/>
      <c r="D16" s="39"/>
      <c r="E16" s="39"/>
      <c r="F16" s="39"/>
      <c r="G16" s="39"/>
      <c r="H16" s="3"/>
    </row>
    <row r="17" spans="1:1" ht="20.149999999999999" customHeight="1" x14ac:dyDescent="0.35">
      <c r="A17" s="1" t="s">
        <v>36</v>
      </c>
    </row>
  </sheetData>
  <hyperlinks>
    <hyperlink ref="A17" location="'Table of Contents'!A1" display="Return to Contents" xr:uid="{79E3D53D-7A5E-460C-BAB0-C99EA18B63B5}"/>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0B7A-D5FE-4143-91AE-6233DF4AEE39}">
  <dimension ref="A1:G8"/>
  <sheetViews>
    <sheetView showGridLines="0" workbookViewId="0"/>
  </sheetViews>
  <sheetFormatPr defaultColWidth="8.84375" defaultRowHeight="20.149999999999999" customHeight="1" x14ac:dyDescent="0.35"/>
  <cols>
    <col min="1" max="1" width="33.4609375" customWidth="1"/>
    <col min="2" max="7" width="7.53515625" bestFit="1" customWidth="1"/>
  </cols>
  <sheetData>
    <row r="1" spans="1:7" ht="20.149999999999999" customHeight="1" x14ac:dyDescent="0.35">
      <c r="A1" s="45" t="s">
        <v>199</v>
      </c>
      <c r="B1" s="26"/>
      <c r="C1" s="26"/>
      <c r="D1" s="26"/>
      <c r="E1" s="26"/>
      <c r="F1" s="26"/>
      <c r="G1" s="26"/>
    </row>
    <row r="2" spans="1:7" ht="20.149999999999999" customHeight="1" x14ac:dyDescent="0.35">
      <c r="A2" s="26" t="s">
        <v>130</v>
      </c>
      <c r="B2" s="26"/>
      <c r="C2" s="26"/>
      <c r="D2" s="26"/>
      <c r="E2" s="26"/>
      <c r="F2" s="26"/>
      <c r="G2" s="26"/>
    </row>
    <row r="3" spans="1:7" ht="20.149999999999999" customHeight="1" x14ac:dyDescent="0.35">
      <c r="A3" t="s">
        <v>3</v>
      </c>
      <c r="B3" s="18" t="s">
        <v>6</v>
      </c>
      <c r="C3" s="18" t="s">
        <v>7</v>
      </c>
      <c r="D3" s="18" t="s">
        <v>8</v>
      </c>
      <c r="E3" s="18" t="s">
        <v>9</v>
      </c>
      <c r="F3" s="18" t="s">
        <v>10</v>
      </c>
      <c r="G3" s="18" t="s">
        <v>40</v>
      </c>
    </row>
    <row r="4" spans="1:7" ht="20.149999999999999" customHeight="1" x14ac:dyDescent="0.35">
      <c r="A4" s="16" t="s">
        <v>160</v>
      </c>
      <c r="B4" s="28">
        <v>110.42712178883473</v>
      </c>
      <c r="C4" s="28">
        <v>376.57256221045873</v>
      </c>
      <c r="D4" s="28">
        <v>530.2844860055128</v>
      </c>
      <c r="E4" s="28">
        <v>708.38086931556415</v>
      </c>
      <c r="F4" s="28">
        <v>902.35716329075399</v>
      </c>
      <c r="G4" s="28">
        <v>1110.7809126502357</v>
      </c>
    </row>
    <row r="5" spans="1:7" ht="20.149999999999999" customHeight="1" x14ac:dyDescent="0.35">
      <c r="A5" s="19" t="s">
        <v>184</v>
      </c>
      <c r="B5" s="28">
        <v>93.089385756913543</v>
      </c>
      <c r="C5" s="28">
        <v>312.67052647949367</v>
      </c>
      <c r="D5" s="28">
        <v>431.06059995706255</v>
      </c>
      <c r="E5" s="28">
        <v>566.81277667691757</v>
      </c>
      <c r="F5" s="28">
        <v>717.29187434515916</v>
      </c>
      <c r="G5" s="28">
        <v>882.79751565472361</v>
      </c>
    </row>
    <row r="6" spans="1:7" ht="20.149999999999999" customHeight="1" x14ac:dyDescent="0.35">
      <c r="A6" s="19" t="s">
        <v>183</v>
      </c>
      <c r="B6" s="28">
        <v>17.337736031921182</v>
      </c>
      <c r="C6" s="28">
        <v>63.902035730965054</v>
      </c>
      <c r="D6" s="28">
        <v>99.223886048450254</v>
      </c>
      <c r="E6" s="28">
        <v>141.56809263864659</v>
      </c>
      <c r="F6" s="28">
        <v>185.06528894559483</v>
      </c>
      <c r="G6" s="28">
        <v>227.98339699551207</v>
      </c>
    </row>
    <row r="7" spans="1:7" ht="20.149999999999999" customHeight="1" x14ac:dyDescent="0.35">
      <c r="A7" s="21" t="s">
        <v>31</v>
      </c>
      <c r="B7" s="28"/>
      <c r="C7" s="28"/>
      <c r="D7" s="28"/>
      <c r="E7" s="28"/>
      <c r="F7" s="28"/>
      <c r="G7" s="28"/>
    </row>
    <row r="8" spans="1:7" ht="20.149999999999999" customHeight="1" x14ac:dyDescent="0.35">
      <c r="A8" s="1" t="s">
        <v>36</v>
      </c>
    </row>
  </sheetData>
  <hyperlinks>
    <hyperlink ref="A8" location="'Table of Contents'!A1" display="Return to Contents" xr:uid="{5EE3AB48-9388-4837-858F-8B93E9B9506A}"/>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5CB6-BC1F-481B-BFAA-B62F17853439}">
  <dimension ref="A1:I9"/>
  <sheetViews>
    <sheetView showGridLines="0" workbookViewId="0"/>
  </sheetViews>
  <sheetFormatPr defaultColWidth="8.84375" defaultRowHeight="20.149999999999999" customHeight="1" x14ac:dyDescent="0.35"/>
  <cols>
    <col min="1" max="1" width="39.84375" customWidth="1"/>
    <col min="2" max="9" width="7.53515625" bestFit="1" customWidth="1"/>
  </cols>
  <sheetData>
    <row r="1" spans="1:9" ht="20.149999999999999" customHeight="1" x14ac:dyDescent="0.35">
      <c r="A1" s="45" t="s">
        <v>161</v>
      </c>
      <c r="B1" s="45"/>
      <c r="C1" s="40"/>
      <c r="D1" s="40"/>
      <c r="E1" s="40"/>
      <c r="F1" s="40"/>
      <c r="G1" s="40"/>
      <c r="H1" s="40"/>
      <c r="I1" s="21"/>
    </row>
    <row r="2" spans="1:9" ht="20.149999999999999" customHeight="1" x14ac:dyDescent="0.35">
      <c r="A2" s="26" t="s">
        <v>162</v>
      </c>
      <c r="B2" s="26"/>
      <c r="C2" s="40"/>
      <c r="D2" s="40"/>
      <c r="E2" s="40"/>
      <c r="F2" s="40"/>
      <c r="G2" s="40"/>
      <c r="H2" s="40"/>
      <c r="I2" s="21"/>
    </row>
    <row r="3" spans="1:9" ht="32.15" customHeight="1" x14ac:dyDescent="0.35">
      <c r="A3" s="23" t="s">
        <v>3</v>
      </c>
      <c r="B3" s="78" t="s">
        <v>4</v>
      </c>
      <c r="C3" s="79" t="s">
        <v>5</v>
      </c>
      <c r="D3" s="79" t="s">
        <v>6</v>
      </c>
      <c r="E3" s="79" t="s">
        <v>7</v>
      </c>
      <c r="F3" s="79" t="s">
        <v>8</v>
      </c>
      <c r="G3" s="79" t="s">
        <v>9</v>
      </c>
      <c r="H3" s="80" t="s">
        <v>10</v>
      </c>
      <c r="I3" s="42" t="s">
        <v>40</v>
      </c>
    </row>
    <row r="4" spans="1:9" ht="20.149999999999999" customHeight="1" x14ac:dyDescent="0.35">
      <c r="A4" s="8" t="s">
        <v>163</v>
      </c>
      <c r="B4" s="109" t="s">
        <v>59</v>
      </c>
      <c r="C4" s="109">
        <v>1.156906222221437</v>
      </c>
      <c r="D4" s="109">
        <v>27.950132752697073</v>
      </c>
      <c r="E4" s="109">
        <v>49.984539712919741</v>
      </c>
      <c r="F4" s="109">
        <v>65.071127612284968</v>
      </c>
      <c r="G4" s="109">
        <v>74.273988026524052</v>
      </c>
      <c r="H4" s="109">
        <v>80.460140959549435</v>
      </c>
      <c r="I4" s="109">
        <v>83.981159420648737</v>
      </c>
    </row>
    <row r="5" spans="1:9" ht="20.149999999999999" customHeight="1" x14ac:dyDescent="0.35">
      <c r="A5" s="8" t="s">
        <v>164</v>
      </c>
      <c r="B5" s="110">
        <v>0.49445427999999997</v>
      </c>
      <c r="C5" s="110">
        <v>7.9569874264243889</v>
      </c>
      <c r="D5" s="110">
        <v>33.468501603674611</v>
      </c>
      <c r="E5" s="110">
        <v>54.145663972977928</v>
      </c>
      <c r="F5" s="110">
        <v>63.710722792133375</v>
      </c>
      <c r="G5" s="110">
        <v>70.817996221412471</v>
      </c>
      <c r="H5" s="110">
        <v>75.494844659742682</v>
      </c>
      <c r="I5" s="110">
        <v>77.791816519520978</v>
      </c>
    </row>
    <row r="6" spans="1:9" ht="20.149999999999999" customHeight="1" x14ac:dyDescent="0.35">
      <c r="A6" s="81" t="s">
        <v>185</v>
      </c>
      <c r="B6" s="109">
        <v>0.1</v>
      </c>
      <c r="C6" s="109">
        <v>2.3489570020364487</v>
      </c>
      <c r="D6" s="109">
        <v>3.0933938879999952</v>
      </c>
      <c r="E6" s="109">
        <v>4.405774318399998</v>
      </c>
      <c r="F6" s="109">
        <v>5.4761530200000008</v>
      </c>
      <c r="G6" s="109">
        <v>5.5915961399999983</v>
      </c>
      <c r="H6" s="109">
        <v>5.7072812081999986</v>
      </c>
      <c r="I6" s="109">
        <v>5.8236448139999979</v>
      </c>
    </row>
    <row r="7" spans="1:9" ht="20.149999999999999" customHeight="1" x14ac:dyDescent="0.35">
      <c r="A7" s="43" t="s">
        <v>165</v>
      </c>
      <c r="B7" s="109" t="s">
        <v>59</v>
      </c>
      <c r="C7" s="109" t="s">
        <v>59</v>
      </c>
      <c r="D7" s="109" t="s">
        <v>59</v>
      </c>
      <c r="E7" s="109">
        <v>156.2205297284992</v>
      </c>
      <c r="F7" s="109">
        <v>171.96354394929492</v>
      </c>
      <c r="G7" s="109">
        <v>185.31138553008242</v>
      </c>
      <c r="H7" s="109">
        <v>199.10319516000078</v>
      </c>
      <c r="I7" s="109">
        <v>208.78962365081696</v>
      </c>
    </row>
    <row r="8" spans="1:9" ht="20.149999999999999" customHeight="1" x14ac:dyDescent="0.35">
      <c r="A8" s="44" t="s">
        <v>31</v>
      </c>
    </row>
    <row r="9" spans="1:9" ht="20.149999999999999" customHeight="1" x14ac:dyDescent="0.35">
      <c r="A9" s="1" t="s">
        <v>36</v>
      </c>
    </row>
  </sheetData>
  <hyperlinks>
    <hyperlink ref="A9" location="'Table of Contents'!A1" display="Return to Contents" xr:uid="{1D7F5D7E-5B62-4F84-9A34-CA9CC5DC432F}"/>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5CD5-8D28-4508-90B6-A12AA07D0FA2}">
  <dimension ref="A1:H13"/>
  <sheetViews>
    <sheetView showGridLines="0" workbookViewId="0"/>
  </sheetViews>
  <sheetFormatPr defaultRowHeight="20.149999999999999" customHeight="1" x14ac:dyDescent="0.35"/>
  <cols>
    <col min="1" max="1" width="42.53515625" customWidth="1"/>
    <col min="2" max="8" width="7.53515625" bestFit="1" customWidth="1"/>
  </cols>
  <sheetData>
    <row r="1" spans="1:8" ht="20.149999999999999" customHeight="1" x14ac:dyDescent="0.35">
      <c r="A1" s="45" t="s">
        <v>166</v>
      </c>
      <c r="B1" s="45"/>
      <c r="C1" s="40"/>
      <c r="D1" s="40"/>
      <c r="E1" s="40"/>
      <c r="F1" s="40"/>
      <c r="G1" s="40"/>
      <c r="H1" s="21"/>
    </row>
    <row r="2" spans="1:8" ht="20.149999999999999" customHeight="1" x14ac:dyDescent="0.35">
      <c r="A2" s="26" t="s">
        <v>124</v>
      </c>
      <c r="B2" s="26"/>
      <c r="C2" s="40"/>
      <c r="D2" s="40"/>
      <c r="E2" s="40"/>
      <c r="F2" s="40"/>
      <c r="G2" s="40"/>
      <c r="H2" s="21"/>
    </row>
    <row r="3" spans="1:8" ht="32.15" customHeight="1" x14ac:dyDescent="0.35">
      <c r="A3" s="23" t="s">
        <v>3</v>
      </c>
      <c r="B3" s="24" t="s">
        <v>77</v>
      </c>
      <c r="C3" s="41" t="s">
        <v>5</v>
      </c>
      <c r="D3" s="41" t="s">
        <v>6</v>
      </c>
      <c r="E3" s="41" t="s">
        <v>7</v>
      </c>
      <c r="F3" s="41" t="s">
        <v>8</v>
      </c>
      <c r="G3" s="41" t="s">
        <v>9</v>
      </c>
      <c r="H3" s="42" t="s">
        <v>10</v>
      </c>
    </row>
    <row r="4" spans="1:8" ht="20.149999999999999" customHeight="1" x14ac:dyDescent="0.35">
      <c r="A4" s="81" t="s">
        <v>167</v>
      </c>
      <c r="B4" s="109" t="s">
        <v>59</v>
      </c>
      <c r="C4" s="109">
        <v>-4.7597496656387648</v>
      </c>
      <c r="D4" s="109">
        <v>-10.229172538285752</v>
      </c>
      <c r="E4" s="109">
        <v>-15.439565443532643</v>
      </c>
      <c r="F4" s="109">
        <v>-22.793430783582181</v>
      </c>
      <c r="G4" s="109">
        <v>-24.728018925810289</v>
      </c>
      <c r="H4" s="109">
        <v>-25.834240251272334</v>
      </c>
    </row>
    <row r="5" spans="1:8" ht="20.149999999999999" customHeight="1" x14ac:dyDescent="0.35">
      <c r="A5" s="81" t="s">
        <v>168</v>
      </c>
      <c r="B5" s="110">
        <v>0.49445427999999997</v>
      </c>
      <c r="C5" s="110">
        <v>-0.11697794770994285</v>
      </c>
      <c r="D5" s="110">
        <v>-4.5977491275472033</v>
      </c>
      <c r="E5" s="110">
        <v>-14.470354313471375</v>
      </c>
      <c r="F5" s="110">
        <v>-8.074188886126997</v>
      </c>
      <c r="G5" s="110">
        <v>-3.9902812525198925</v>
      </c>
      <c r="H5" s="110">
        <v>-2.8725777916359618</v>
      </c>
    </row>
    <row r="6" spans="1:8" ht="20.149999999999999" customHeight="1" x14ac:dyDescent="0.35">
      <c r="A6" s="81" t="s">
        <v>186</v>
      </c>
      <c r="B6" s="109">
        <v>0</v>
      </c>
      <c r="C6" s="109">
        <v>-1.1466443182395505</v>
      </c>
      <c r="D6" s="109">
        <v>-2.576795432328006</v>
      </c>
      <c r="E6" s="109">
        <v>-1.7187386999380019</v>
      </c>
      <c r="F6" s="109">
        <v>-0.78393886301249793</v>
      </c>
      <c r="G6" s="109">
        <v>-0.79812627716249906</v>
      </c>
      <c r="H6" s="109">
        <v>-0.80886738112050427</v>
      </c>
    </row>
    <row r="7" spans="1:8" ht="20.149999999999999" customHeight="1" x14ac:dyDescent="0.35">
      <c r="A7" s="43" t="s">
        <v>169</v>
      </c>
      <c r="B7" s="109" t="s">
        <v>59</v>
      </c>
      <c r="C7" s="109" t="s">
        <v>59</v>
      </c>
      <c r="D7" s="109" t="s">
        <v>59</v>
      </c>
      <c r="E7" s="109">
        <v>1.5015085005036894</v>
      </c>
      <c r="F7" s="109">
        <v>0.98358419311284706</v>
      </c>
      <c r="G7" s="109">
        <v>0.87705739809422312</v>
      </c>
      <c r="H7" s="109">
        <v>0.75326344468126649</v>
      </c>
    </row>
    <row r="8" spans="1:8" ht="20.149999999999999" customHeight="1" x14ac:dyDescent="0.35">
      <c r="A8" s="44" t="s">
        <v>31</v>
      </c>
      <c r="B8" s="48"/>
      <c r="C8" s="48"/>
      <c r="D8" s="48"/>
      <c r="E8" s="48"/>
      <c r="F8" s="48"/>
      <c r="G8" s="48"/>
      <c r="H8" s="48"/>
    </row>
    <row r="9" spans="1:8" ht="20.149999999999999" customHeight="1" x14ac:dyDescent="0.35">
      <c r="A9" s="21" t="s">
        <v>198</v>
      </c>
      <c r="B9" s="49"/>
      <c r="D9" s="49"/>
      <c r="E9" s="49"/>
      <c r="F9" s="49"/>
      <c r="G9" s="49"/>
      <c r="H9" s="21"/>
    </row>
    <row r="10" spans="1:8" ht="20.149999999999999" customHeight="1" x14ac:dyDescent="0.35">
      <c r="A10" s="21" t="s">
        <v>197</v>
      </c>
      <c r="B10" s="49"/>
      <c r="D10" s="49"/>
      <c r="E10" s="49"/>
      <c r="F10" s="49"/>
      <c r="G10" s="49"/>
      <c r="H10" s="21"/>
    </row>
    <row r="11" spans="1:8" ht="20.149999999999999" customHeight="1" x14ac:dyDescent="0.35">
      <c r="A11" s="21" t="s">
        <v>170</v>
      </c>
      <c r="B11" s="21"/>
      <c r="C11" s="46"/>
      <c r="D11" s="46"/>
      <c r="E11" s="46"/>
      <c r="F11" s="46"/>
      <c r="G11" s="47"/>
      <c r="H11" s="21"/>
    </row>
    <row r="12" spans="1:8" ht="20.149999999999999" customHeight="1" x14ac:dyDescent="0.35">
      <c r="A12" s="21" t="s">
        <v>171</v>
      </c>
      <c r="B12" s="21"/>
      <c r="C12" s="46"/>
      <c r="D12" s="46"/>
      <c r="E12" s="46"/>
      <c r="F12" s="46"/>
      <c r="G12" s="47"/>
      <c r="H12" s="21"/>
    </row>
    <row r="13" spans="1:8" ht="20.149999999999999" customHeight="1" x14ac:dyDescent="0.35">
      <c r="A13" s="1" t="s">
        <v>36</v>
      </c>
    </row>
  </sheetData>
  <hyperlinks>
    <hyperlink ref="A13" location="'Table of Contents'!A1" display="Return to Contents" xr:uid="{5A3BA847-5C38-42BA-BAB8-FD3645D67A01}"/>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3417-6D8D-4692-AC3A-644A9059D1D9}">
  <dimension ref="A1:O23"/>
  <sheetViews>
    <sheetView showGridLines="0" workbookViewId="0"/>
  </sheetViews>
  <sheetFormatPr defaultColWidth="8.15234375" defaultRowHeight="20" customHeight="1" x14ac:dyDescent="0.35"/>
  <cols>
    <col min="1" max="1" width="15.53515625" style="53" customWidth="1"/>
    <col min="2" max="8" width="7.84375" style="53" customWidth="1"/>
    <col min="9" max="16384" width="8.15234375" style="53"/>
  </cols>
  <sheetData>
    <row r="1" spans="1:8" ht="20" customHeight="1" x14ac:dyDescent="0.35">
      <c r="A1" s="45" t="s">
        <v>172</v>
      </c>
      <c r="B1" s="51"/>
      <c r="C1" s="51"/>
      <c r="D1" s="51"/>
      <c r="E1" s="52"/>
      <c r="F1" s="52"/>
      <c r="G1" s="52"/>
      <c r="H1" s="52"/>
    </row>
    <row r="2" spans="1:8" ht="20" customHeight="1" x14ac:dyDescent="0.35">
      <c r="A2" s="2" t="s">
        <v>201</v>
      </c>
      <c r="B2" s="51"/>
      <c r="C2" s="51"/>
      <c r="D2" s="51"/>
      <c r="E2" s="52"/>
      <c r="F2" s="52"/>
      <c r="G2" s="52"/>
      <c r="H2" s="52"/>
    </row>
    <row r="3" spans="1:8" ht="20" customHeight="1" x14ac:dyDescent="0.35">
      <c r="A3" s="54" t="s">
        <v>173</v>
      </c>
      <c r="B3" s="55"/>
      <c r="C3" s="51"/>
      <c r="D3" s="51"/>
      <c r="E3" s="52"/>
      <c r="F3" s="52"/>
      <c r="G3" s="52"/>
      <c r="H3" s="52"/>
    </row>
    <row r="4" spans="1:8" ht="20" customHeight="1" x14ac:dyDescent="0.35">
      <c r="A4" s="53" t="s">
        <v>223</v>
      </c>
      <c r="B4" s="51"/>
      <c r="C4" s="51"/>
      <c r="D4" s="51"/>
      <c r="E4" s="52"/>
      <c r="F4" s="52"/>
      <c r="G4" s="52"/>
      <c r="H4" s="52"/>
    </row>
    <row r="5" spans="1:8" ht="20" customHeight="1" x14ac:dyDescent="0.35">
      <c r="B5" s="51"/>
      <c r="C5" s="51"/>
      <c r="D5" s="51"/>
      <c r="E5" s="52"/>
      <c r="F5" s="52"/>
      <c r="G5" s="52"/>
      <c r="H5" s="52"/>
    </row>
    <row r="6" spans="1:8" ht="20" customHeight="1" x14ac:dyDescent="0.35">
      <c r="B6" s="51"/>
      <c r="C6" s="51"/>
      <c r="D6" s="51"/>
      <c r="E6" s="52"/>
      <c r="F6" s="52"/>
      <c r="G6" s="52"/>
      <c r="H6" s="52"/>
    </row>
    <row r="7" spans="1:8" ht="20" customHeight="1" x14ac:dyDescent="0.35">
      <c r="B7" s="51"/>
      <c r="C7" s="51"/>
      <c r="D7" s="51"/>
      <c r="E7" s="52"/>
      <c r="F7" s="52"/>
      <c r="G7" s="52"/>
      <c r="H7" s="52"/>
    </row>
    <row r="8" spans="1:8" ht="20" customHeight="1" x14ac:dyDescent="0.35">
      <c r="B8" s="51"/>
      <c r="C8" s="51"/>
      <c r="D8" s="51"/>
      <c r="E8" s="52"/>
      <c r="F8" s="52"/>
      <c r="G8" s="52"/>
      <c r="H8" s="52"/>
    </row>
    <row r="9" spans="1:8" ht="20" customHeight="1" x14ac:dyDescent="0.35">
      <c r="B9" s="51"/>
      <c r="C9" s="51"/>
      <c r="D9" s="51"/>
      <c r="E9" s="52"/>
      <c r="F9" s="52"/>
      <c r="G9" s="52"/>
      <c r="H9" s="52"/>
    </row>
    <row r="10" spans="1:8" ht="20" customHeight="1" x14ac:dyDescent="0.35">
      <c r="B10" s="51"/>
      <c r="C10" s="51"/>
      <c r="D10" s="51"/>
      <c r="E10" s="52"/>
      <c r="F10" s="52"/>
      <c r="G10" s="52"/>
      <c r="H10" s="52"/>
    </row>
    <row r="11" spans="1:8" ht="20" customHeight="1" x14ac:dyDescent="0.35">
      <c r="B11" s="51"/>
      <c r="C11" s="51"/>
      <c r="D11" s="51"/>
      <c r="E11" s="52"/>
      <c r="F11" s="52"/>
      <c r="G11" s="52"/>
      <c r="H11" s="52"/>
    </row>
    <row r="12" spans="1:8" ht="20" customHeight="1" x14ac:dyDescent="0.35">
      <c r="B12" s="51"/>
      <c r="C12" s="51"/>
      <c r="D12" s="51"/>
      <c r="E12" s="52"/>
      <c r="F12" s="52"/>
      <c r="G12" s="52"/>
      <c r="H12" s="52"/>
    </row>
    <row r="13" spans="1:8" ht="20" customHeight="1" x14ac:dyDescent="0.35">
      <c r="B13" s="51"/>
      <c r="C13" s="51"/>
      <c r="D13" s="51"/>
      <c r="E13" s="52"/>
      <c r="F13" s="52"/>
      <c r="G13" s="52"/>
      <c r="H13" s="52"/>
    </row>
    <row r="14" spans="1:8" ht="20" customHeight="1" x14ac:dyDescent="0.35">
      <c r="B14" s="51"/>
      <c r="C14" s="51"/>
      <c r="D14" s="51"/>
      <c r="E14" s="52"/>
      <c r="F14" s="52"/>
      <c r="G14" s="52"/>
      <c r="H14" s="52"/>
    </row>
    <row r="15" spans="1:8" ht="20" customHeight="1" x14ac:dyDescent="0.35">
      <c r="B15" s="51"/>
      <c r="C15" s="51"/>
      <c r="D15" s="51"/>
      <c r="E15" s="52"/>
      <c r="F15" s="52"/>
      <c r="G15" s="52"/>
      <c r="H15" s="52"/>
    </row>
    <row r="16" spans="1:8" ht="20" customHeight="1" x14ac:dyDescent="0.35">
      <c r="B16" s="51"/>
      <c r="C16" s="51"/>
      <c r="D16" s="51"/>
      <c r="E16" s="52"/>
      <c r="F16" s="52"/>
      <c r="G16" s="52"/>
      <c r="H16" s="52"/>
    </row>
    <row r="17" spans="1:15" ht="20" customHeight="1" x14ac:dyDescent="0.35">
      <c r="B17" s="51"/>
      <c r="C17" s="51"/>
      <c r="D17" s="51"/>
      <c r="E17" s="52"/>
      <c r="F17" s="52"/>
      <c r="G17" s="52"/>
      <c r="H17" s="52"/>
    </row>
    <row r="18" spans="1:15" ht="20" customHeight="1" x14ac:dyDescent="0.35">
      <c r="A18" s="56" t="s">
        <v>174</v>
      </c>
      <c r="B18" s="57" t="s">
        <v>175</v>
      </c>
      <c r="C18" s="57" t="s">
        <v>176</v>
      </c>
      <c r="D18" s="57" t="s">
        <v>177</v>
      </c>
      <c r="E18" s="57" t="s">
        <v>178</v>
      </c>
      <c r="F18" s="57" t="s">
        <v>5</v>
      </c>
      <c r="G18" s="57" t="s">
        <v>6</v>
      </c>
      <c r="H18" s="57" t="s">
        <v>7</v>
      </c>
      <c r="I18" s="58" t="s">
        <v>8</v>
      </c>
      <c r="J18" s="59" t="s">
        <v>9</v>
      </c>
      <c r="K18" s="60" t="s">
        <v>10</v>
      </c>
      <c r="L18" s="57" t="s">
        <v>40</v>
      </c>
    </row>
    <row r="19" spans="1:15" ht="20" customHeight="1" x14ac:dyDescent="0.35">
      <c r="A19" s="61" t="s">
        <v>11</v>
      </c>
      <c r="B19" s="62" t="s">
        <v>59</v>
      </c>
      <c r="C19" s="62" t="s">
        <v>59</v>
      </c>
      <c r="D19" s="62" t="s">
        <v>59</v>
      </c>
      <c r="E19" s="62">
        <v>5.3304657672000006</v>
      </c>
      <c r="F19" s="62">
        <v>6.2243153163899647</v>
      </c>
      <c r="G19" s="63">
        <v>6.9299959612092685</v>
      </c>
      <c r="H19" s="62">
        <v>7.4710085468860949</v>
      </c>
      <c r="I19" s="62">
        <v>7.9215275930005449</v>
      </c>
      <c r="J19" s="62">
        <v>8.3213774303684271</v>
      </c>
      <c r="K19" s="62">
        <v>8.7538352536520012</v>
      </c>
      <c r="L19" s="62" t="s">
        <v>59</v>
      </c>
    </row>
    <row r="20" spans="1:15" ht="20" customHeight="1" x14ac:dyDescent="0.35">
      <c r="A20" s="64" t="s">
        <v>12</v>
      </c>
      <c r="B20" s="62" t="s">
        <v>59</v>
      </c>
      <c r="C20" s="62" t="s">
        <v>59</v>
      </c>
      <c r="D20" s="62" t="s">
        <v>59</v>
      </c>
      <c r="E20" s="62">
        <v>5.3304657672000006</v>
      </c>
      <c r="F20" s="62">
        <v>6.1215711970815203</v>
      </c>
      <c r="G20" s="63">
        <v>6.8743260462848079</v>
      </c>
      <c r="H20" s="62">
        <v>7.6583010426326696</v>
      </c>
      <c r="I20" s="62">
        <v>8.0942295364871875</v>
      </c>
      <c r="J20" s="62">
        <v>8.4978514626220534</v>
      </c>
      <c r="K20" s="62">
        <v>8.9440340733552368</v>
      </c>
      <c r="L20" s="62">
        <v>9.4047138932137138</v>
      </c>
    </row>
    <row r="21" spans="1:15" ht="20" customHeight="1" x14ac:dyDescent="0.35">
      <c r="A21" s="65" t="s">
        <v>179</v>
      </c>
      <c r="B21" s="62">
        <v>3.5349301190875702</v>
      </c>
      <c r="C21" s="62">
        <v>3.6205874195434409</v>
      </c>
      <c r="D21" s="62">
        <v>4.1954752008100353</v>
      </c>
      <c r="E21" s="62">
        <f>E20</f>
        <v>5.3304657672000006</v>
      </c>
      <c r="F21" s="62" t="s">
        <v>59</v>
      </c>
      <c r="G21" s="63" t="s">
        <v>59</v>
      </c>
      <c r="H21" s="62" t="s">
        <v>59</v>
      </c>
      <c r="I21" s="62" t="s">
        <v>59</v>
      </c>
      <c r="J21" s="62" t="s">
        <v>59</v>
      </c>
      <c r="K21" s="62" t="s">
        <v>59</v>
      </c>
      <c r="L21" s="62" t="s">
        <v>59</v>
      </c>
      <c r="M21" s="66"/>
      <c r="N21" s="66"/>
      <c r="O21" s="66"/>
    </row>
    <row r="22" spans="1:15" ht="20" customHeight="1" x14ac:dyDescent="0.35">
      <c r="A22" s="67" t="s">
        <v>31</v>
      </c>
      <c r="B22" s="68"/>
      <c r="C22" s="68"/>
      <c r="D22" s="68"/>
      <c r="E22" s="68"/>
      <c r="F22" s="69"/>
      <c r="G22" s="52"/>
      <c r="H22" s="52"/>
    </row>
    <row r="23" spans="1:15" ht="20" customHeight="1" x14ac:dyDescent="0.35">
      <c r="A23" s="10" t="s">
        <v>36</v>
      </c>
    </row>
  </sheetData>
  <hyperlinks>
    <hyperlink ref="A23" location="'Table of Contents'!A1" display="Return to Contents" xr:uid="{C65D8DA7-5D96-414C-B0DE-171CF939F1FA}"/>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
  <sheetViews>
    <sheetView showGridLines="0" workbookViewId="0"/>
  </sheetViews>
  <sheetFormatPr defaultColWidth="8.4609375" defaultRowHeight="20" customHeight="1" x14ac:dyDescent="0.35"/>
  <cols>
    <col min="1" max="1" width="39.15234375" style="3" bestFit="1" customWidth="1"/>
    <col min="2" max="2" width="7.84375" style="3" customWidth="1"/>
    <col min="3" max="8" width="7.4609375" style="3" bestFit="1" customWidth="1"/>
    <col min="9" max="16384" width="8.4609375" style="3"/>
  </cols>
  <sheetData>
    <row r="1" spans="1:8" ht="20" customHeight="1" x14ac:dyDescent="0.35">
      <c r="A1" s="45" t="s">
        <v>1</v>
      </c>
      <c r="B1" s="97"/>
      <c r="C1" s="97"/>
      <c r="D1" s="97"/>
      <c r="E1" s="97"/>
      <c r="F1" s="97"/>
      <c r="G1" s="97"/>
      <c r="H1" s="97"/>
    </row>
    <row r="2" spans="1:8" ht="20" customHeight="1" x14ac:dyDescent="0.35">
      <c r="A2" s="26" t="s">
        <v>2</v>
      </c>
      <c r="B2" s="97"/>
      <c r="C2" s="97"/>
      <c r="D2" s="97"/>
      <c r="E2" s="97"/>
      <c r="F2" s="97"/>
      <c r="G2" s="97"/>
      <c r="H2" s="97"/>
    </row>
    <row r="3" spans="1:8" s="4" customFormat="1" ht="31" x14ac:dyDescent="0.35">
      <c r="A3" s="23" t="s">
        <v>3</v>
      </c>
      <c r="B3" s="78" t="s">
        <v>4</v>
      </c>
      <c r="C3" s="78" t="s">
        <v>5</v>
      </c>
      <c r="D3" s="78" t="s">
        <v>6</v>
      </c>
      <c r="E3" s="78" t="s">
        <v>7</v>
      </c>
      <c r="F3" s="78" t="s">
        <v>8</v>
      </c>
      <c r="G3" s="78" t="s">
        <v>9</v>
      </c>
      <c r="H3" s="18" t="s">
        <v>10</v>
      </c>
    </row>
    <row r="4" spans="1:8" ht="20.149999999999999" customHeight="1" x14ac:dyDescent="0.35">
      <c r="A4" s="98" t="s">
        <v>11</v>
      </c>
      <c r="B4" s="99">
        <v>5330.4657672000003</v>
      </c>
      <c r="C4" s="99">
        <v>6224.3153163899651</v>
      </c>
      <c r="D4" s="99">
        <v>6929.9959612092689</v>
      </c>
      <c r="E4" s="99">
        <v>7471.0085468860952</v>
      </c>
      <c r="F4" s="99">
        <v>7921.5275930005446</v>
      </c>
      <c r="G4" s="99">
        <v>8321.3774303684277</v>
      </c>
      <c r="H4" s="99">
        <v>8753.8352536520015</v>
      </c>
    </row>
    <row r="5" spans="1:8" ht="20.149999999999999" customHeight="1" x14ac:dyDescent="0.35">
      <c r="A5" s="98" t="s">
        <v>12</v>
      </c>
      <c r="B5" s="100">
        <v>5330.4657672000003</v>
      </c>
      <c r="C5" s="100">
        <v>6121.57119708152</v>
      </c>
      <c r="D5" s="100">
        <v>6874.3260462848075</v>
      </c>
      <c r="E5" s="100">
        <v>7658.30104263267</v>
      </c>
      <c r="F5" s="100">
        <v>8094.2295364871879</v>
      </c>
      <c r="G5" s="100">
        <v>8497.8514626220531</v>
      </c>
      <c r="H5" s="101">
        <v>8944.0340733552366</v>
      </c>
    </row>
    <row r="6" spans="1:8" ht="20.149999999999999" customHeight="1" x14ac:dyDescent="0.35">
      <c r="A6" s="25" t="s">
        <v>13</v>
      </c>
      <c r="B6" s="102">
        <v>0</v>
      </c>
      <c r="C6" s="102">
        <v>-102.74411930844508</v>
      </c>
      <c r="D6" s="102">
        <v>-55.669914924461409</v>
      </c>
      <c r="E6" s="102">
        <v>187.29249574657479</v>
      </c>
      <c r="F6" s="102">
        <v>172.70194348664336</v>
      </c>
      <c r="G6" s="102">
        <v>176.47403225362541</v>
      </c>
      <c r="H6" s="102">
        <v>190.19881970323513</v>
      </c>
    </row>
    <row r="7" spans="1:8" ht="20.149999999999999" customHeight="1" x14ac:dyDescent="0.35">
      <c r="A7" s="103" t="s">
        <v>14</v>
      </c>
      <c r="B7" s="99">
        <v>0</v>
      </c>
      <c r="C7" s="99">
        <v>-57.024670915779097</v>
      </c>
      <c r="D7" s="99">
        <v>-14.291288414030532</v>
      </c>
      <c r="E7" s="99">
        <v>37.095511570242707</v>
      </c>
      <c r="F7" s="99">
        <v>15.914432957389181</v>
      </c>
      <c r="G7" s="99">
        <v>4.8996399156312691</v>
      </c>
      <c r="H7" s="99">
        <v>9.6275282220749432</v>
      </c>
    </row>
    <row r="8" spans="1:8" ht="20.149999999999999" customHeight="1" x14ac:dyDescent="0.35">
      <c r="A8" s="103" t="s">
        <v>15</v>
      </c>
      <c r="B8" s="99">
        <v>0</v>
      </c>
      <c r="C8" s="99">
        <v>-1.2509738323760011</v>
      </c>
      <c r="D8" s="99">
        <v>-2.6800425035280036</v>
      </c>
      <c r="E8" s="99">
        <v>-1.7061519322379972</v>
      </c>
      <c r="F8" s="99">
        <v>-0.76047751113749484</v>
      </c>
      <c r="G8" s="99">
        <v>-0.76784104653749452</v>
      </c>
      <c r="H8" s="99">
        <v>-0.76382859479550547</v>
      </c>
    </row>
    <row r="9" spans="1:8" ht="20.149999999999999" customHeight="1" x14ac:dyDescent="0.35">
      <c r="A9" s="103" t="s">
        <v>16</v>
      </c>
      <c r="B9" s="99">
        <v>0</v>
      </c>
      <c r="C9" s="99">
        <v>-1.0595549401105266</v>
      </c>
      <c r="D9" s="99">
        <v>-0.78031604427952317</v>
      </c>
      <c r="E9" s="99">
        <v>-0.5683656249153799</v>
      </c>
      <c r="F9" s="99">
        <v>-0.64756136179095591</v>
      </c>
      <c r="G9" s="99">
        <v>-0.71391405668213537</v>
      </c>
      <c r="H9" s="99">
        <v>-0.7527935754649917</v>
      </c>
    </row>
    <row r="10" spans="1:8" ht="20.149999999999999" customHeight="1" x14ac:dyDescent="0.35">
      <c r="A10" s="103" t="s">
        <v>203</v>
      </c>
      <c r="B10" s="99">
        <v>0</v>
      </c>
      <c r="C10" s="99">
        <v>-0.5909204042633931</v>
      </c>
      <c r="D10" s="99">
        <v>2.2688197808399337</v>
      </c>
      <c r="E10" s="99">
        <v>0.78686326498221604</v>
      </c>
      <c r="F10" s="99">
        <v>0.51165011837882446</v>
      </c>
      <c r="G10" s="99">
        <v>0.29260757774684976</v>
      </c>
      <c r="H10" s="99">
        <v>0.10606044290086913</v>
      </c>
    </row>
    <row r="11" spans="1:8" ht="20.149999999999999" customHeight="1" x14ac:dyDescent="0.35">
      <c r="A11" s="103" t="s">
        <v>17</v>
      </c>
      <c r="B11" s="99">
        <v>0</v>
      </c>
      <c r="C11" s="99">
        <v>-12.712466826020943</v>
      </c>
      <c r="D11" s="99">
        <v>-6.9291282650324888</v>
      </c>
      <c r="E11" s="99">
        <v>-0.19221879429642286</v>
      </c>
      <c r="F11" s="99">
        <v>6.2358393741078544E-2</v>
      </c>
      <c r="G11" s="99">
        <v>-1.136763820719807</v>
      </c>
      <c r="H11" s="99">
        <v>-3.1993620897750361</v>
      </c>
    </row>
    <row r="12" spans="1:8" ht="20.149999999999999" customHeight="1" x14ac:dyDescent="0.35">
      <c r="A12" s="103" t="s">
        <v>18</v>
      </c>
      <c r="B12" s="99">
        <v>0</v>
      </c>
      <c r="C12" s="99">
        <v>-12.51110144693746</v>
      </c>
      <c r="D12" s="99">
        <v>-37.032371258313105</v>
      </c>
      <c r="E12" s="99">
        <v>-36.099775111723829</v>
      </c>
      <c r="F12" s="99">
        <v>-43.954089979715718</v>
      </c>
      <c r="G12" s="99">
        <v>-50.7931761185298</v>
      </c>
      <c r="H12" s="99">
        <v>-56.122232442588029</v>
      </c>
    </row>
    <row r="13" spans="1:8" ht="20.149999999999999" customHeight="1" x14ac:dyDescent="0.35">
      <c r="A13" s="103" t="s">
        <v>19</v>
      </c>
      <c r="B13" s="99">
        <v>0</v>
      </c>
      <c r="C13" s="99">
        <v>-7.9379857457677616E-3</v>
      </c>
      <c r="D13" s="99">
        <v>-0.50167989357870724</v>
      </c>
      <c r="E13" s="99">
        <v>-0.45750865989358225</v>
      </c>
      <c r="F13" s="99">
        <v>-0.59292064302213099</v>
      </c>
      <c r="G13" s="99">
        <v>-0.7057702045700065</v>
      </c>
      <c r="H13" s="99">
        <v>-0.80785645534207795</v>
      </c>
    </row>
    <row r="14" spans="1:8" ht="20.149999999999999" customHeight="1" x14ac:dyDescent="0.35">
      <c r="A14" s="103" t="s">
        <v>20</v>
      </c>
      <c r="B14" s="99">
        <v>0</v>
      </c>
      <c r="C14" s="99">
        <v>-4.9130280064807579</v>
      </c>
      <c r="D14" s="99">
        <v>-4.0491397579039585</v>
      </c>
      <c r="E14" s="99">
        <v>-3.9367420508972657</v>
      </c>
      <c r="F14" s="99">
        <v>-5.2714376078794345</v>
      </c>
      <c r="G14" s="99">
        <v>-6.479661511815948</v>
      </c>
      <c r="H14" s="99">
        <v>-7.6944061294340571</v>
      </c>
    </row>
    <row r="15" spans="1:8" ht="20.149999999999999" customHeight="1" x14ac:dyDescent="0.35">
      <c r="A15" s="103" t="s">
        <v>21</v>
      </c>
      <c r="B15" s="99">
        <v>0</v>
      </c>
      <c r="C15" s="99">
        <v>7.1612310633547338E-2</v>
      </c>
      <c r="D15" s="99">
        <v>0.29999999999999716</v>
      </c>
      <c r="E15" s="99">
        <v>0</v>
      </c>
      <c r="F15" s="99">
        <v>0</v>
      </c>
      <c r="G15" s="99">
        <v>0</v>
      </c>
      <c r="H15" s="99">
        <v>0</v>
      </c>
    </row>
    <row r="16" spans="1:8" ht="20.149999999999999" customHeight="1" x14ac:dyDescent="0.35">
      <c r="A16" s="103" t="s">
        <v>22</v>
      </c>
      <c r="B16" s="99">
        <v>0</v>
      </c>
      <c r="C16" s="99">
        <v>-2.5819601179500893</v>
      </c>
      <c r="D16" s="99">
        <v>-0.49733680115167544</v>
      </c>
      <c r="E16" s="99">
        <v>-0.576377454664879</v>
      </c>
      <c r="F16" s="99">
        <v>-0.23675420745085773</v>
      </c>
      <c r="G16" s="99">
        <v>-0.33995784981713939</v>
      </c>
      <c r="H16" s="99">
        <v>-0.34699836069343348</v>
      </c>
    </row>
    <row r="17" spans="1:8" ht="20.149999999999999" customHeight="1" x14ac:dyDescent="0.35">
      <c r="A17" s="103" t="s">
        <v>23</v>
      </c>
      <c r="B17" s="99">
        <v>0</v>
      </c>
      <c r="C17" s="99">
        <v>-0.69742003500000038</v>
      </c>
      <c r="D17" s="99">
        <v>-0.23803698520820937</v>
      </c>
      <c r="E17" s="99">
        <v>-0.26592024693721505</v>
      </c>
      <c r="F17" s="99">
        <v>-0.39289295929137324</v>
      </c>
      <c r="G17" s="99">
        <v>-0.48344846494532767</v>
      </c>
      <c r="H17" s="99">
        <v>-0.55922943088130772</v>
      </c>
    </row>
    <row r="18" spans="1:8" ht="20.149999999999999" customHeight="1" x14ac:dyDescent="0.35">
      <c r="A18" s="103" t="s">
        <v>24</v>
      </c>
      <c r="B18" s="99">
        <v>0</v>
      </c>
      <c r="C18" s="99">
        <v>-9.0925840861322058</v>
      </c>
      <c r="D18" s="99">
        <v>10.561527476762649</v>
      </c>
      <c r="E18" s="99">
        <v>27.916616733929004</v>
      </c>
      <c r="F18" s="99">
        <v>28.001604672815006</v>
      </c>
      <c r="G18" s="99">
        <v>36.8800251280677</v>
      </c>
      <c r="H18" s="99">
        <v>46.435205964685679</v>
      </c>
    </row>
    <row r="19" spans="1:8" ht="20.149999999999999" customHeight="1" x14ac:dyDescent="0.35">
      <c r="A19" s="103" t="s">
        <v>25</v>
      </c>
      <c r="B19" s="99">
        <v>0</v>
      </c>
      <c r="C19" s="99">
        <v>-2.7628845052359701</v>
      </c>
      <c r="D19" s="99">
        <v>-2.5276270257428877</v>
      </c>
      <c r="E19" s="99">
        <v>1.0706445973951872E-2</v>
      </c>
      <c r="F19" s="99">
        <v>0.53977027995034632</v>
      </c>
      <c r="G19" s="99">
        <v>1.0940111035918534</v>
      </c>
      <c r="H19" s="99">
        <v>0.78863533261228724</v>
      </c>
    </row>
    <row r="20" spans="1:8" ht="20.149999999999999" customHeight="1" x14ac:dyDescent="0.35">
      <c r="A20" s="103" t="s">
        <v>26</v>
      </c>
      <c r="B20" s="99">
        <v>0</v>
      </c>
      <c r="C20" s="99">
        <v>7.4069462180066239</v>
      </c>
      <c r="D20" s="99">
        <v>4.6337702315058777</v>
      </c>
      <c r="E20" s="99">
        <v>8.239843082662901</v>
      </c>
      <c r="F20" s="99">
        <v>6.6713777906028326</v>
      </c>
      <c r="G20" s="99">
        <v>6.0876492408941658</v>
      </c>
      <c r="H20" s="99">
        <v>5.6701223228109257</v>
      </c>
    </row>
    <row r="21" spans="1:8" ht="20.149999999999999" customHeight="1" x14ac:dyDescent="0.35">
      <c r="A21" s="103" t="s">
        <v>27</v>
      </c>
      <c r="B21" s="99">
        <v>0</v>
      </c>
      <c r="C21" s="99">
        <v>-5.2899075476289568</v>
      </c>
      <c r="D21" s="99">
        <v>-4.1051906672785208</v>
      </c>
      <c r="E21" s="99">
        <v>1.0404000401589997</v>
      </c>
      <c r="F21" s="99">
        <v>1.9863031580680399</v>
      </c>
      <c r="G21" s="99">
        <v>5.4371857501704426</v>
      </c>
      <c r="H21" s="99">
        <v>2.1047014225069915</v>
      </c>
    </row>
    <row r="22" spans="1:8" ht="20.149999999999999" customHeight="1" x14ac:dyDescent="0.35">
      <c r="A22" s="103" t="s">
        <v>28</v>
      </c>
      <c r="B22" s="99">
        <v>0</v>
      </c>
      <c r="C22" s="99">
        <v>0</v>
      </c>
      <c r="D22" s="99">
        <v>0</v>
      </c>
      <c r="E22" s="99">
        <v>0</v>
      </c>
      <c r="F22" s="99">
        <v>0</v>
      </c>
      <c r="G22" s="99">
        <v>0</v>
      </c>
      <c r="H22" s="99">
        <v>0</v>
      </c>
    </row>
    <row r="23" spans="1:8" ht="20.149999999999999" customHeight="1" x14ac:dyDescent="0.35">
      <c r="A23" s="103" t="s">
        <v>29</v>
      </c>
      <c r="B23" s="99">
        <v>0</v>
      </c>
      <c r="C23" s="99">
        <v>-4.4232429100389936E-2</v>
      </c>
      <c r="D23" s="99">
        <v>0.10778118144435034</v>
      </c>
      <c r="E23" s="99">
        <v>0.16369180475309486</v>
      </c>
      <c r="F23" s="99">
        <v>0.15591460756844988</v>
      </c>
      <c r="G23" s="99">
        <v>0.15620403470331246</v>
      </c>
      <c r="H23" s="99">
        <v>0.15381098493308087</v>
      </c>
    </row>
    <row r="24" spans="1:8" ht="20.149999999999999" customHeight="1" x14ac:dyDescent="0.35">
      <c r="A24" s="19" t="s">
        <v>220</v>
      </c>
      <c r="B24" s="99">
        <v>0</v>
      </c>
      <c r="C24" s="99">
        <v>0</v>
      </c>
      <c r="D24" s="99">
        <v>0</v>
      </c>
      <c r="E24" s="99">
        <v>155.11966365707062</v>
      </c>
      <c r="F24" s="99">
        <v>169.72270466358063</v>
      </c>
      <c r="G24" s="99">
        <v>181.88559981579672</v>
      </c>
      <c r="H24" s="99">
        <v>194.44162373142936</v>
      </c>
    </row>
    <row r="25" spans="1:8" ht="20.149999999999999" customHeight="1" x14ac:dyDescent="0.35">
      <c r="A25" s="103" t="s">
        <v>30</v>
      </c>
      <c r="B25" s="99">
        <v>0</v>
      </c>
      <c r="C25" s="99">
        <v>0.31696524167801243</v>
      </c>
      <c r="D25" s="99">
        <v>9.0344021036823818E-2</v>
      </c>
      <c r="E25" s="99">
        <v>0.72225902236672468</v>
      </c>
      <c r="F25" s="99">
        <v>0.99196111483663429</v>
      </c>
      <c r="G25" s="99">
        <v>1.1616427606440531</v>
      </c>
      <c r="H25" s="99">
        <v>1.1178383582538487</v>
      </c>
    </row>
    <row r="26" spans="1:8" ht="20" customHeight="1" x14ac:dyDescent="0.35">
      <c r="A26" t="s">
        <v>31</v>
      </c>
      <c r="B26" s="32"/>
      <c r="C26" s="32"/>
      <c r="D26" s="32"/>
      <c r="E26" s="32"/>
      <c r="F26" s="32"/>
      <c r="G26" s="32"/>
      <c r="H26" s="32"/>
    </row>
    <row r="27" spans="1:8" ht="20" customHeight="1" x14ac:dyDescent="0.35">
      <c r="A27" t="s">
        <v>32</v>
      </c>
      <c r="B27" s="32"/>
      <c r="C27" s="32"/>
      <c r="D27" s="32"/>
      <c r="E27" s="32"/>
      <c r="F27" s="32"/>
      <c r="G27" s="32"/>
      <c r="H27" s="32"/>
    </row>
    <row r="28" spans="1:8" ht="20" customHeight="1" x14ac:dyDescent="0.35">
      <c r="A28" t="s">
        <v>33</v>
      </c>
      <c r="B28" s="32"/>
      <c r="C28" s="32"/>
      <c r="D28" s="32"/>
      <c r="E28" s="32"/>
      <c r="F28" s="32"/>
      <c r="G28" s="32"/>
      <c r="H28" s="32"/>
    </row>
    <row r="29" spans="1:8" ht="20" customHeight="1" x14ac:dyDescent="0.35">
      <c r="A29" t="s">
        <v>208</v>
      </c>
      <c r="B29" s="32"/>
      <c r="C29" s="32"/>
      <c r="D29" s="32"/>
      <c r="E29" s="32"/>
      <c r="F29" s="32"/>
      <c r="G29" s="32"/>
      <c r="H29" s="32"/>
    </row>
    <row r="30" spans="1:8" ht="20" customHeight="1" x14ac:dyDescent="0.35">
      <c r="A30" s="111" t="s">
        <v>225</v>
      </c>
      <c r="B30" s="32"/>
      <c r="C30" s="32"/>
      <c r="D30" s="32"/>
      <c r="E30" s="32"/>
      <c r="F30" s="32"/>
      <c r="G30" s="32"/>
      <c r="H30" s="32"/>
    </row>
    <row r="31" spans="1:8" ht="20" customHeight="1" x14ac:dyDescent="0.35">
      <c r="A31" t="s">
        <v>226</v>
      </c>
      <c r="B31" s="32"/>
      <c r="C31" s="32"/>
      <c r="D31" s="32"/>
      <c r="E31" s="32"/>
      <c r="F31" s="32"/>
      <c r="G31" s="32"/>
      <c r="H31" s="32"/>
    </row>
    <row r="32" spans="1:8" ht="20" customHeight="1" x14ac:dyDescent="0.35">
      <c r="A32" t="s">
        <v>34</v>
      </c>
      <c r="B32" s="32"/>
      <c r="C32" s="32"/>
      <c r="D32" s="32"/>
      <c r="E32" s="32"/>
      <c r="F32" s="32"/>
      <c r="G32" s="32"/>
      <c r="H32" s="32"/>
    </row>
    <row r="33" spans="1:8" ht="20" customHeight="1" x14ac:dyDescent="0.35">
      <c r="A33" t="s">
        <v>181</v>
      </c>
      <c r="B33" s="32"/>
      <c r="C33" s="32"/>
      <c r="D33" s="32"/>
      <c r="E33" s="32"/>
      <c r="F33" s="32"/>
      <c r="G33" s="32"/>
      <c r="H33" s="32"/>
    </row>
    <row r="34" spans="1:8" ht="20" customHeight="1" x14ac:dyDescent="0.35">
      <c r="A34" t="s">
        <v>35</v>
      </c>
      <c r="B34" s="32"/>
      <c r="C34" s="32"/>
      <c r="D34" s="32"/>
      <c r="E34" s="32"/>
      <c r="F34" s="32"/>
      <c r="G34" s="32"/>
      <c r="H34" s="32"/>
    </row>
    <row r="35" spans="1:8" ht="20" customHeight="1" x14ac:dyDescent="0.35">
      <c r="A35" s="1" t="s">
        <v>36</v>
      </c>
    </row>
    <row r="39" spans="1:8" ht="20" customHeight="1" x14ac:dyDescent="0.35">
      <c r="A39" s="26"/>
    </row>
  </sheetData>
  <phoneticPr fontId="5" type="noConversion"/>
  <hyperlinks>
    <hyperlink ref="A35" location="'Table of Contents'!A1" display="Return to Contents" xr:uid="{7EB7F1AB-FC4F-43AC-9C13-BBF75500FD51}"/>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81D3-1E6F-475F-A514-F68B886BF3AA}">
  <dimension ref="A1:BC33"/>
  <sheetViews>
    <sheetView showGridLines="0" workbookViewId="0"/>
  </sheetViews>
  <sheetFormatPr defaultColWidth="8.84375" defaultRowHeight="20" customHeight="1" x14ac:dyDescent="0.35"/>
  <cols>
    <col min="1" max="1" width="35.07421875" bestFit="1" customWidth="1"/>
    <col min="2" max="9" width="7.53515625" bestFit="1" customWidth="1"/>
    <col min="10" max="11" width="8.84375" bestFit="1" customWidth="1"/>
    <col min="12" max="12" width="9.07421875" bestFit="1" customWidth="1"/>
    <col min="13" max="15" width="8.84375" style="16" bestFit="1" customWidth="1"/>
    <col min="16" max="16" width="9.07421875" style="16" bestFit="1" customWidth="1"/>
    <col min="17" max="21" width="8.84375" style="16" bestFit="1" customWidth="1"/>
    <col min="22" max="30" width="8.84375" bestFit="1" customWidth="1"/>
    <col min="44" max="44" width="14.15234375" customWidth="1"/>
    <col min="45" max="47" width="11.53515625" customWidth="1"/>
    <col min="48" max="48" width="15.53515625" customWidth="1"/>
    <col min="49" max="54" width="12.53515625" customWidth="1"/>
    <col min="55" max="55" width="17.53515625" customWidth="1"/>
  </cols>
  <sheetData>
    <row r="1" spans="1:55" s="3" customFormat="1" ht="20" customHeight="1" x14ac:dyDescent="0.35">
      <c r="A1" s="2" t="s">
        <v>37</v>
      </c>
      <c r="B1" s="26"/>
      <c r="C1" s="26"/>
      <c r="D1" s="26"/>
      <c r="E1" s="26"/>
      <c r="F1" s="26"/>
      <c r="G1" s="26"/>
      <c r="H1" s="26"/>
      <c r="I1" s="26"/>
      <c r="M1" s="11"/>
      <c r="N1" s="11"/>
      <c r="O1" s="11"/>
      <c r="P1" s="11"/>
      <c r="Q1" s="11"/>
      <c r="R1" s="11"/>
      <c r="S1" s="11"/>
      <c r="T1" s="11"/>
      <c r="U1" s="11"/>
    </row>
    <row r="2" spans="1:55" s="3" customFormat="1" ht="20" customHeight="1" x14ac:dyDescent="0.35">
      <c r="A2" s="26" t="s">
        <v>38</v>
      </c>
      <c r="B2" s="26"/>
      <c r="C2" s="26"/>
      <c r="D2" s="26"/>
      <c r="E2" s="26"/>
      <c r="F2" s="26"/>
      <c r="G2" s="26"/>
      <c r="H2" s="26"/>
      <c r="I2" s="26"/>
      <c r="M2" s="11"/>
      <c r="N2" s="11"/>
      <c r="O2" s="11"/>
      <c r="P2" s="11"/>
      <c r="Q2" s="11"/>
      <c r="R2" s="11"/>
      <c r="S2" s="11"/>
      <c r="T2" s="11"/>
      <c r="U2" s="11"/>
    </row>
    <row r="3" spans="1:55" s="3" customFormat="1" ht="31" x14ac:dyDescent="0.35">
      <c r="A3" t="s">
        <v>39</v>
      </c>
      <c r="B3" s="27" t="s">
        <v>4</v>
      </c>
      <c r="C3" s="18" t="s">
        <v>5</v>
      </c>
      <c r="D3" s="18" t="s">
        <v>6</v>
      </c>
      <c r="E3" s="18" t="s">
        <v>7</v>
      </c>
      <c r="F3" s="18" t="s">
        <v>8</v>
      </c>
      <c r="G3" s="18" t="s">
        <v>9</v>
      </c>
      <c r="H3" s="18" t="s">
        <v>10</v>
      </c>
      <c r="I3" s="18" t="s">
        <v>40</v>
      </c>
      <c r="M3" s="11"/>
      <c r="N3" s="11"/>
      <c r="O3" s="11"/>
      <c r="P3" s="11"/>
      <c r="Q3" s="11"/>
      <c r="R3" s="11"/>
      <c r="S3" s="11"/>
      <c r="T3" s="11"/>
      <c r="U3" s="11"/>
    </row>
    <row r="4" spans="1:55" s="14" customFormat="1" ht="20.149999999999999" customHeight="1" x14ac:dyDescent="0.35">
      <c r="A4" s="21" t="s">
        <v>14</v>
      </c>
      <c r="B4" s="28">
        <v>417.71572672900101</v>
      </c>
      <c r="C4" s="28">
        <v>471.43578394479681</v>
      </c>
      <c r="D4" s="28">
        <v>528.88343406862316</v>
      </c>
      <c r="E4" s="28">
        <v>571.12937059080321</v>
      </c>
      <c r="F4" s="28">
        <v>606.33377401151017</v>
      </c>
      <c r="G4" s="28">
        <v>639.92719430969532</v>
      </c>
      <c r="H4" s="28">
        <v>672.08018831793356</v>
      </c>
      <c r="I4" s="28">
        <v>702.85970910747676</v>
      </c>
      <c r="J4" s="12"/>
      <c r="K4" s="12"/>
      <c r="L4" s="12"/>
      <c r="M4" s="13"/>
      <c r="N4" s="13"/>
      <c r="O4" s="13"/>
      <c r="P4" s="13"/>
      <c r="Q4" s="5"/>
      <c r="R4" s="5"/>
      <c r="S4" s="5"/>
      <c r="T4" s="5"/>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row>
    <row r="5" spans="1:55" s="14" customFormat="1" ht="20.149999999999999" customHeight="1" x14ac:dyDescent="0.35">
      <c r="A5" s="21" t="s">
        <v>15</v>
      </c>
      <c r="B5" s="28">
        <v>37.722519937499996</v>
      </c>
      <c r="C5" s="28">
        <v>44.867866012499995</v>
      </c>
      <c r="D5" s="28">
        <v>46.850658750000001</v>
      </c>
      <c r="E5" s="28">
        <v>50.247176249999995</v>
      </c>
      <c r="F5" s="28">
        <v>53.006312499999993</v>
      </c>
      <c r="G5" s="28">
        <v>53.190506249999999</v>
      </c>
      <c r="H5" s="28">
        <v>53.370824999999996</v>
      </c>
      <c r="I5" s="28">
        <v>53.550881249999996</v>
      </c>
      <c r="J5" s="12"/>
      <c r="K5" s="12"/>
      <c r="L5" s="12"/>
      <c r="M5" s="13"/>
      <c r="N5" s="13"/>
      <c r="O5" s="13"/>
      <c r="P5" s="13"/>
      <c r="Q5" s="82"/>
      <c r="R5" s="82"/>
      <c r="S5" s="82"/>
      <c r="T5" s="82"/>
      <c r="U5" s="82"/>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row>
    <row r="6" spans="1:55" s="14" customFormat="1" ht="20.149999999999999" customHeight="1" x14ac:dyDescent="0.35">
      <c r="A6" s="21" t="s">
        <v>41</v>
      </c>
      <c r="B6" s="28">
        <v>61.890294200598262</v>
      </c>
      <c r="C6" s="28">
        <v>56.318714382953445</v>
      </c>
      <c r="D6" s="28">
        <v>55.378379561979791</v>
      </c>
      <c r="E6" s="28">
        <v>56.088173242602018</v>
      </c>
      <c r="F6" s="28">
        <v>55.869325248118663</v>
      </c>
      <c r="G6" s="28">
        <v>55.811732946697639</v>
      </c>
      <c r="H6" s="28">
        <v>55.996435905339283</v>
      </c>
      <c r="I6" s="28">
        <v>56.196125865866982</v>
      </c>
      <c r="J6" s="12"/>
      <c r="K6" s="12"/>
      <c r="L6" s="12"/>
      <c r="M6" s="13"/>
      <c r="N6" s="13"/>
      <c r="O6" s="13"/>
      <c r="P6" s="13"/>
      <c r="Q6" s="84"/>
      <c r="R6" s="84"/>
      <c r="S6" s="84"/>
      <c r="T6" s="84"/>
      <c r="U6" s="84"/>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row>
    <row r="7" spans="1:55" s="14" customFormat="1" ht="20.149999999999999" customHeight="1" x14ac:dyDescent="0.35">
      <c r="A7" s="20" t="s">
        <v>42</v>
      </c>
      <c r="B7" s="28">
        <v>16.446452011848262</v>
      </c>
      <c r="C7" s="28">
        <v>14.575636269620114</v>
      </c>
      <c r="D7" s="28">
        <v>14.679469003646457</v>
      </c>
      <c r="E7" s="28">
        <v>14.941384596560358</v>
      </c>
      <c r="F7" s="28">
        <v>14.992563399368674</v>
      </c>
      <c r="G7" s="28">
        <v>15.044370162947642</v>
      </c>
      <c r="H7" s="28">
        <v>15.09554896575596</v>
      </c>
      <c r="I7" s="28">
        <v>15.144529905866984</v>
      </c>
      <c r="J7" s="12"/>
      <c r="K7" s="12"/>
      <c r="L7" s="12"/>
      <c r="M7" s="13"/>
      <c r="N7" s="13"/>
      <c r="O7" s="13"/>
      <c r="P7" s="13"/>
      <c r="Q7" s="82"/>
      <c r="R7" s="82"/>
      <c r="S7" s="82"/>
      <c r="T7" s="82"/>
      <c r="U7" s="82"/>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row>
    <row r="8" spans="1:55" s="14" customFormat="1" ht="20.149999999999999" customHeight="1" x14ac:dyDescent="0.35">
      <c r="A8" s="20" t="s">
        <v>43</v>
      </c>
      <c r="B8" s="28">
        <v>23.012136288750003</v>
      </c>
      <c r="C8" s="28">
        <v>19.805273580000001</v>
      </c>
      <c r="D8" s="28">
        <v>19.323628424999999</v>
      </c>
      <c r="E8" s="28">
        <v>19.627885079374998</v>
      </c>
      <c r="F8" s="28">
        <v>19.723321948749994</v>
      </c>
      <c r="G8" s="28">
        <v>19.796942483749998</v>
      </c>
      <c r="H8" s="28">
        <v>19.863848656249999</v>
      </c>
      <c r="I8" s="28">
        <v>19.931393110000002</v>
      </c>
      <c r="J8" s="12"/>
      <c r="K8" s="12"/>
      <c r="L8" s="12"/>
      <c r="M8" s="13"/>
      <c r="N8" s="13"/>
      <c r="O8" s="13"/>
      <c r="P8" s="13"/>
      <c r="Q8" s="84"/>
      <c r="R8" s="84"/>
      <c r="S8" s="84"/>
      <c r="T8" s="84"/>
      <c r="U8" s="84"/>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row>
    <row r="9" spans="1:55" s="14" customFormat="1" ht="20.149999999999999" customHeight="1" x14ac:dyDescent="0.35">
      <c r="A9" s="20" t="s">
        <v>44</v>
      </c>
      <c r="B9" s="28">
        <v>22.431705900000001</v>
      </c>
      <c r="C9" s="28">
        <v>21.937804533333331</v>
      </c>
      <c r="D9" s="28">
        <v>21.375282133333329</v>
      </c>
      <c r="E9" s="28">
        <v>21.518903566666665</v>
      </c>
      <c r="F9" s="28">
        <v>21.153439900000002</v>
      </c>
      <c r="G9" s="28">
        <v>20.970420300000001</v>
      </c>
      <c r="H9" s="28">
        <v>21.037038283333331</v>
      </c>
      <c r="I9" s="28">
        <v>21.120202849999998</v>
      </c>
      <c r="J9" s="12"/>
      <c r="K9" s="12"/>
      <c r="L9" s="12"/>
      <c r="M9" s="13"/>
      <c r="N9" s="13"/>
      <c r="O9" s="13"/>
      <c r="P9" s="13"/>
      <c r="Q9" s="84"/>
      <c r="R9" s="84"/>
      <c r="S9" s="84"/>
      <c r="T9" s="84"/>
      <c r="U9" s="84"/>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row>
    <row r="10" spans="1:55" s="14" customFormat="1" ht="20.149999999999999" customHeight="1" x14ac:dyDescent="0.35">
      <c r="A10" t="s">
        <v>203</v>
      </c>
      <c r="B10" s="28">
        <v>88.063534385290424</v>
      </c>
      <c r="C10" s="28">
        <v>93.306125258325025</v>
      </c>
      <c r="D10" s="28">
        <v>105.35794492365369</v>
      </c>
      <c r="E10" s="28">
        <v>111.52686658732068</v>
      </c>
      <c r="F10" s="28">
        <v>112.73529288374955</v>
      </c>
      <c r="G10" s="28">
        <v>114.94410448682822</v>
      </c>
      <c r="H10" s="28">
        <v>117.91107069144968</v>
      </c>
      <c r="I10" s="28">
        <v>120.44036890435208</v>
      </c>
      <c r="J10" s="12"/>
      <c r="K10" s="12"/>
      <c r="L10" s="12"/>
      <c r="M10" s="13"/>
      <c r="N10" s="13"/>
      <c r="O10" s="13"/>
      <c r="P10" s="13"/>
      <c r="Q10" s="86"/>
      <c r="R10" s="86"/>
      <c r="S10" s="86"/>
      <c r="T10" s="86"/>
      <c r="U10" s="86"/>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row>
    <row r="11" spans="1:55" s="14" customFormat="1" ht="20.149999999999999" customHeight="1" x14ac:dyDescent="0.35">
      <c r="A11" s="21" t="s">
        <v>17</v>
      </c>
      <c r="B11" s="28">
        <v>88.063534385290424</v>
      </c>
      <c r="C11" s="28">
        <v>93.306125258325025</v>
      </c>
      <c r="D11" s="28">
        <v>105.35794492365369</v>
      </c>
      <c r="E11" s="28">
        <v>111.52686658732068</v>
      </c>
      <c r="F11" s="28">
        <v>112.73529288374955</v>
      </c>
      <c r="G11" s="28">
        <v>114.94410448682822</v>
      </c>
      <c r="H11" s="28">
        <v>117.91107069144968</v>
      </c>
      <c r="I11" s="28">
        <v>120.44036890435208</v>
      </c>
      <c r="J11" s="12"/>
      <c r="K11" s="12"/>
      <c r="L11" s="12"/>
      <c r="M11" s="13"/>
      <c r="N11" s="13"/>
      <c r="O11" s="13"/>
      <c r="P11" s="13"/>
      <c r="Q11" s="86"/>
      <c r="R11" s="86"/>
      <c r="S11" s="86"/>
      <c r="T11" s="86"/>
      <c r="U11" s="86"/>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row>
    <row r="12" spans="1:55" s="14" customFormat="1" ht="20.149999999999999" customHeight="1" x14ac:dyDescent="0.35">
      <c r="A12" s="21" t="s">
        <v>18</v>
      </c>
      <c r="B12" s="28">
        <v>81.367529456768111</v>
      </c>
      <c r="C12" s="28">
        <v>93.78075293232358</v>
      </c>
      <c r="D12" s="28">
        <v>103.86708774064255</v>
      </c>
      <c r="E12" s="28">
        <v>108.93527794021766</v>
      </c>
      <c r="F12" s="28">
        <v>110.67789344879742</v>
      </c>
      <c r="G12" s="28">
        <v>111.63900689822678</v>
      </c>
      <c r="H12" s="28">
        <v>112.13940022643095</v>
      </c>
      <c r="I12" s="28">
        <v>112.37955574548863</v>
      </c>
      <c r="J12" s="12"/>
      <c r="K12" s="12"/>
      <c r="L12" s="12"/>
      <c r="M12" s="13"/>
      <c r="N12" s="13"/>
      <c r="O12" s="13"/>
      <c r="P12" s="13"/>
      <c r="Q12" s="84"/>
      <c r="R12" s="84"/>
      <c r="S12" s="84"/>
      <c r="T12" s="84"/>
      <c r="U12" s="84"/>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row>
    <row r="13" spans="1:55" s="14" customFormat="1" ht="20.149999999999999" customHeight="1" x14ac:dyDescent="0.35">
      <c r="A13" s="21" t="s">
        <v>19</v>
      </c>
      <c r="B13" s="28">
        <v>32.802663979635128</v>
      </c>
      <c r="C13" s="28">
        <v>40.39779621020228</v>
      </c>
      <c r="D13" s="28">
        <v>44.971455231471708</v>
      </c>
      <c r="E13" s="28">
        <v>47.496620674883182</v>
      </c>
      <c r="F13" s="28">
        <v>48.68334090257072</v>
      </c>
      <c r="G13" s="28">
        <v>49.557035935720606</v>
      </c>
      <c r="H13" s="28">
        <v>50.240840978503734</v>
      </c>
      <c r="I13" s="28">
        <v>50.811777425893524</v>
      </c>
      <c r="J13" s="12"/>
      <c r="K13" s="12"/>
      <c r="L13" s="12"/>
      <c r="M13" s="13"/>
      <c r="N13" s="13"/>
      <c r="O13" s="13"/>
      <c r="P13" s="13"/>
      <c r="Q13" s="84"/>
      <c r="R13" s="84"/>
      <c r="S13" s="84"/>
      <c r="T13" s="84"/>
      <c r="U13" s="84"/>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row>
    <row r="14" spans="1:55" s="14" customFormat="1" ht="20.149999999999999" customHeight="1" x14ac:dyDescent="0.35">
      <c r="A14" s="21" t="s">
        <v>45</v>
      </c>
      <c r="B14" s="28">
        <v>24.721687992151846</v>
      </c>
      <c r="C14" s="28">
        <v>23.94976806259816</v>
      </c>
      <c r="D14" s="28">
        <v>23.194242737747892</v>
      </c>
      <c r="E14" s="28">
        <v>22.443445038566068</v>
      </c>
      <c r="F14" s="28">
        <v>21.88829760166216</v>
      </c>
      <c r="G14" s="28">
        <v>21.098338650725193</v>
      </c>
      <c r="H14" s="28">
        <v>20.271060977169661</v>
      </c>
      <c r="I14" s="28">
        <v>19.434978044984547</v>
      </c>
      <c r="J14" s="12"/>
      <c r="K14" s="12"/>
      <c r="L14" s="12"/>
      <c r="M14" s="13"/>
      <c r="N14" s="13"/>
      <c r="O14" s="13"/>
      <c r="P14" s="13"/>
      <c r="Q14" s="15"/>
      <c r="R14" s="15"/>
      <c r="S14" s="15"/>
      <c r="T14" s="15"/>
      <c r="U14" s="15"/>
    </row>
    <row r="15" spans="1:55" s="14" customFormat="1" ht="20.149999999999999" customHeight="1" x14ac:dyDescent="0.35">
      <c r="A15" s="21" t="s">
        <v>23</v>
      </c>
      <c r="B15" s="28">
        <v>6.8356199999999996</v>
      </c>
      <c r="C15" s="28">
        <v>6.0170387499999993</v>
      </c>
      <c r="D15" s="28">
        <v>6.3549000000000007</v>
      </c>
      <c r="E15" s="28">
        <v>6.381450000000001</v>
      </c>
      <c r="F15" s="28">
        <v>6.4151750000000005</v>
      </c>
      <c r="G15" s="28">
        <v>6.4562000000000008</v>
      </c>
      <c r="H15" s="28">
        <v>6.5034999999999998</v>
      </c>
      <c r="I15" s="28">
        <v>6.5570250000000003</v>
      </c>
      <c r="J15" s="12"/>
      <c r="K15" s="12"/>
      <c r="L15" s="12"/>
      <c r="M15" s="13"/>
      <c r="N15" s="13"/>
      <c r="O15" s="13"/>
      <c r="P15" s="13"/>
      <c r="Q15" s="15"/>
      <c r="R15" s="15"/>
      <c r="S15" s="15"/>
      <c r="T15" s="15"/>
      <c r="U15" s="15"/>
    </row>
    <row r="16" spans="1:55" s="14" customFormat="1" ht="20.149999999999999" customHeight="1" x14ac:dyDescent="0.35">
      <c r="A16" s="21" t="s">
        <v>46</v>
      </c>
      <c r="B16" s="28">
        <v>141.0066219566385</v>
      </c>
      <c r="C16" s="28">
        <v>151.99057416095897</v>
      </c>
      <c r="D16" s="28">
        <v>165.42546954850297</v>
      </c>
      <c r="E16" s="28">
        <v>173.12799914192342</v>
      </c>
      <c r="F16" s="28">
        <v>177.26536479643897</v>
      </c>
      <c r="G16" s="28">
        <v>180.6103887737946</v>
      </c>
      <c r="H16" s="28">
        <v>183.81922780445626</v>
      </c>
      <c r="I16" s="28">
        <v>187.23205844169891</v>
      </c>
      <c r="J16" s="12"/>
      <c r="K16" s="12"/>
      <c r="L16" s="12"/>
      <c r="M16" s="13"/>
      <c r="N16" s="13"/>
      <c r="O16" s="13"/>
      <c r="P16" s="13"/>
      <c r="Q16" s="15"/>
      <c r="R16" s="15"/>
      <c r="S16" s="15"/>
      <c r="T16" s="15"/>
      <c r="U16" s="15"/>
    </row>
    <row r="17" spans="1:21" s="14" customFormat="1" ht="20.149999999999999" customHeight="1" x14ac:dyDescent="0.35">
      <c r="A17" s="21" t="s">
        <v>47</v>
      </c>
      <c r="B17" s="36" t="s">
        <v>59</v>
      </c>
      <c r="C17" s="28">
        <v>129.1860611438089</v>
      </c>
      <c r="D17" s="28">
        <v>814.56538201813873</v>
      </c>
      <c r="E17" s="28">
        <v>818.68111320076105</v>
      </c>
      <c r="F17" s="28">
        <v>809.55656434403147</v>
      </c>
      <c r="G17" s="28">
        <v>817.62069347297916</v>
      </c>
      <c r="H17" s="28">
        <v>837.20245430335524</v>
      </c>
      <c r="I17" s="28">
        <v>857.57413112121685</v>
      </c>
      <c r="J17" s="12"/>
      <c r="K17" s="12"/>
      <c r="L17" s="12"/>
      <c r="M17" s="13"/>
      <c r="N17" s="13"/>
      <c r="O17" s="13"/>
      <c r="P17" s="13"/>
      <c r="Q17" s="15"/>
      <c r="R17" s="15"/>
      <c r="S17" s="15"/>
      <c r="T17" s="15"/>
      <c r="U17" s="15"/>
    </row>
    <row r="18" spans="1:21" s="14" customFormat="1" ht="20.149999999999999" customHeight="1" x14ac:dyDescent="0.35">
      <c r="A18" s="21" t="s">
        <v>48</v>
      </c>
      <c r="B18" s="28">
        <v>77.896311442431013</v>
      </c>
      <c r="C18" s="28">
        <v>70.733797968914772</v>
      </c>
      <c r="D18" s="28">
        <v>63.899842710965729</v>
      </c>
      <c r="E18" s="28">
        <v>58.047372753450318</v>
      </c>
      <c r="F18" s="28">
        <v>52.593022087922357</v>
      </c>
      <c r="G18" s="28">
        <v>47.528182369961534</v>
      </c>
      <c r="H18" s="28">
        <v>42.849973432446426</v>
      </c>
      <c r="I18" s="28">
        <v>38.553562542674364</v>
      </c>
      <c r="J18" s="12"/>
      <c r="K18" s="12"/>
      <c r="L18" s="12"/>
      <c r="M18" s="13"/>
      <c r="N18" s="13"/>
      <c r="O18" s="13"/>
      <c r="P18" s="13"/>
      <c r="Q18" s="15"/>
      <c r="R18" s="15"/>
      <c r="S18" s="15"/>
      <c r="T18" s="15"/>
      <c r="U18" s="15"/>
    </row>
    <row r="19" spans="1:21" s="14" customFormat="1" ht="20.149999999999999" customHeight="1" x14ac:dyDescent="0.35">
      <c r="A19" t="s">
        <v>49</v>
      </c>
      <c r="B19" s="28">
        <v>328.96529107500004</v>
      </c>
      <c r="C19" s="28">
        <v>327.83951937499995</v>
      </c>
      <c r="D19" s="28">
        <v>329.80635233750002</v>
      </c>
      <c r="E19" s="28">
        <v>332.88358794999999</v>
      </c>
      <c r="F19" s="28">
        <v>335.49907725000003</v>
      </c>
      <c r="G19" s="28">
        <v>336.57901960000004</v>
      </c>
      <c r="H19" s="28">
        <v>333.02379378749993</v>
      </c>
      <c r="I19" s="28">
        <v>329.87643236249994</v>
      </c>
      <c r="J19" s="12"/>
      <c r="K19" s="12"/>
      <c r="L19" s="12"/>
      <c r="M19" s="13"/>
      <c r="N19" s="13"/>
      <c r="O19" s="13"/>
      <c r="P19" s="13"/>
      <c r="Q19" s="15"/>
      <c r="R19" s="15"/>
      <c r="S19" s="15"/>
      <c r="T19" s="15"/>
      <c r="U19" s="15"/>
    </row>
    <row r="20" spans="1:21" s="14" customFormat="1" ht="20.149999999999999" customHeight="1" x14ac:dyDescent="0.35">
      <c r="A20" s="20" t="s">
        <v>50</v>
      </c>
      <c r="B20" s="28">
        <v>107.29261665</v>
      </c>
      <c r="C20" s="28">
        <v>104.240640175</v>
      </c>
      <c r="D20" s="28">
        <v>103.26231151250001</v>
      </c>
      <c r="E20" s="28">
        <v>104.35304619999998</v>
      </c>
      <c r="F20" s="28">
        <v>105.61372125</v>
      </c>
      <c r="G20" s="28">
        <v>105.53387812499999</v>
      </c>
      <c r="H20" s="28">
        <v>105.88062281249999</v>
      </c>
      <c r="I20" s="28">
        <v>106.2569221875</v>
      </c>
      <c r="J20" s="12"/>
      <c r="K20" s="12"/>
      <c r="L20" s="12"/>
      <c r="M20" s="13"/>
      <c r="N20" s="13"/>
      <c r="O20" s="13"/>
      <c r="P20" s="13"/>
      <c r="Q20" s="15"/>
      <c r="R20" s="15"/>
      <c r="S20" s="15"/>
      <c r="T20" s="15"/>
      <c r="U20" s="15"/>
    </row>
    <row r="21" spans="1:21" s="14" customFormat="1" ht="20.149999999999999" customHeight="1" x14ac:dyDescent="0.35">
      <c r="A21" s="19" t="s">
        <v>51</v>
      </c>
      <c r="B21" s="28">
        <v>221.672674425</v>
      </c>
      <c r="C21" s="28">
        <v>223.59887919999997</v>
      </c>
      <c r="D21" s="28">
        <v>226.54404082500002</v>
      </c>
      <c r="E21" s="28">
        <v>228.53054175000003</v>
      </c>
      <c r="F21" s="28">
        <v>229.88535600000003</v>
      </c>
      <c r="G21" s="28">
        <v>231.04514147499995</v>
      </c>
      <c r="H21" s="28">
        <v>227.14317097499998</v>
      </c>
      <c r="I21" s="28">
        <v>223.61951017500002</v>
      </c>
      <c r="J21" s="12"/>
      <c r="K21" s="12"/>
      <c r="L21" s="12"/>
      <c r="M21" s="13"/>
      <c r="N21" s="13"/>
      <c r="O21" s="13"/>
      <c r="P21" s="13"/>
      <c r="Q21" s="15"/>
      <c r="R21" s="15"/>
      <c r="S21" s="15"/>
      <c r="T21" s="15"/>
      <c r="U21" s="15"/>
    </row>
    <row r="22" spans="1:21" s="14" customFormat="1" ht="20.149999999999999" customHeight="1" x14ac:dyDescent="0.35">
      <c r="A22" s="21" t="s">
        <v>29</v>
      </c>
      <c r="B22" s="28">
        <v>1.0412716316400488</v>
      </c>
      <c r="C22" s="28">
        <v>0.87448497400876601</v>
      </c>
      <c r="D22" s="28">
        <v>0.75016455927009906</v>
      </c>
      <c r="E22" s="28">
        <v>0.63748671264261336</v>
      </c>
      <c r="F22" s="28">
        <v>0.54173354869136692</v>
      </c>
      <c r="G22" s="28">
        <v>0.4603629094654858</v>
      </c>
      <c r="H22" s="28">
        <v>0.39121447974467027</v>
      </c>
      <c r="I22" s="28">
        <v>0.33245243266794344</v>
      </c>
      <c r="J22" s="12"/>
      <c r="K22" s="12"/>
      <c r="L22" s="12"/>
      <c r="M22" s="13"/>
      <c r="N22" s="13"/>
      <c r="O22" s="13"/>
      <c r="P22" s="13"/>
      <c r="Q22" s="15"/>
      <c r="R22" s="15"/>
      <c r="S22" s="15"/>
      <c r="T22" s="15"/>
      <c r="U22" s="15"/>
    </row>
    <row r="23" spans="1:21" s="14" customFormat="1" ht="20.149999999999999" customHeight="1" x14ac:dyDescent="0.35">
      <c r="A23" t="s">
        <v>52</v>
      </c>
      <c r="B23" s="36" t="s">
        <v>59</v>
      </c>
      <c r="C23" s="28" t="s">
        <v>59</v>
      </c>
      <c r="D23" s="28" t="s">
        <v>59</v>
      </c>
      <c r="E23" s="28">
        <v>42.572252134400003</v>
      </c>
      <c r="F23" s="28">
        <v>45.755746245559997</v>
      </c>
      <c r="G23" s="28">
        <v>48.0736252909482</v>
      </c>
      <c r="H23" s="28">
        <v>50.383919913823945</v>
      </c>
      <c r="I23" s="28">
        <v>51.833215224061917</v>
      </c>
      <c r="J23" s="12"/>
      <c r="K23" s="12"/>
      <c r="L23" s="12"/>
      <c r="M23" s="13"/>
      <c r="N23" s="13"/>
      <c r="O23" s="13"/>
      <c r="P23" s="13"/>
      <c r="Q23" s="15"/>
      <c r="R23" s="15"/>
      <c r="S23" s="15"/>
      <c r="T23" s="15"/>
      <c r="U23" s="15"/>
    </row>
    <row r="24" spans="1:21" s="14" customFormat="1" ht="20.149999999999999" customHeight="1" x14ac:dyDescent="0.35">
      <c r="A24" s="21" t="s">
        <v>30</v>
      </c>
      <c r="B24" s="28">
        <v>424.61</v>
      </c>
      <c r="C24" s="28">
        <v>496.25</v>
      </c>
      <c r="D24" s="28">
        <v>474.43681641445295</v>
      </c>
      <c r="E24" s="28">
        <v>485.26127785520021</v>
      </c>
      <c r="F24" s="28">
        <v>491.14202566376707</v>
      </c>
      <c r="G24" s="28">
        <v>496.40848972671307</v>
      </c>
      <c r="H24" s="28">
        <v>499.36432212839503</v>
      </c>
      <c r="I24" s="28">
        <v>505.24292219748634</v>
      </c>
      <c r="J24" s="12"/>
      <c r="K24" s="12"/>
      <c r="L24" s="12"/>
      <c r="M24" s="13"/>
      <c r="N24" s="13"/>
      <c r="O24" s="13"/>
      <c r="P24" s="13"/>
      <c r="Q24" s="15"/>
      <c r="R24" s="15"/>
      <c r="S24" s="15"/>
      <c r="T24" s="15"/>
      <c r="U24" s="15"/>
    </row>
    <row r="25" spans="1:21" s="14" customFormat="1" ht="20.149999999999999" customHeight="1" x14ac:dyDescent="0.35">
      <c r="A25" s="26" t="s">
        <v>31</v>
      </c>
      <c r="B25" s="8"/>
      <c r="C25" s="8"/>
      <c r="D25" s="8"/>
      <c r="E25" s="8"/>
      <c r="F25" s="8"/>
      <c r="G25" s="8"/>
      <c r="H25" s="8"/>
      <c r="I25" s="8"/>
      <c r="J25" s="12"/>
      <c r="K25" s="12"/>
      <c r="L25" s="12"/>
      <c r="M25" s="13"/>
      <c r="N25" s="13"/>
      <c r="O25" s="13"/>
      <c r="P25" s="13"/>
      <c r="Q25" s="15"/>
      <c r="R25" s="15"/>
      <c r="S25" s="15"/>
      <c r="T25" s="15"/>
      <c r="U25" s="15"/>
    </row>
    <row r="26" spans="1:21" s="14" customFormat="1" ht="20.149999999999999" customHeight="1" x14ac:dyDescent="0.35">
      <c r="A26" s="26" t="s">
        <v>32</v>
      </c>
      <c r="B26" s="8"/>
      <c r="C26" s="8"/>
      <c r="D26" s="8"/>
      <c r="E26" s="8"/>
      <c r="F26" s="8"/>
      <c r="G26" s="8"/>
      <c r="H26" s="8"/>
      <c r="I26" s="8"/>
      <c r="J26" s="12"/>
      <c r="K26" s="12"/>
      <c r="L26" s="12"/>
      <c r="M26" s="13"/>
      <c r="N26" s="13"/>
      <c r="O26" s="13"/>
      <c r="P26" s="13"/>
      <c r="Q26" s="15"/>
      <c r="R26" s="15"/>
      <c r="S26" s="15"/>
      <c r="T26" s="15"/>
      <c r="U26" s="15"/>
    </row>
    <row r="27" spans="1:21" s="14" customFormat="1" ht="20.149999999999999" customHeight="1" x14ac:dyDescent="0.35">
      <c r="A27" s="26" t="s">
        <v>53</v>
      </c>
      <c r="B27" s="8"/>
      <c r="C27" s="8"/>
      <c r="D27" s="8"/>
      <c r="E27" s="8"/>
      <c r="F27" s="8"/>
      <c r="G27" s="8"/>
      <c r="H27" s="8"/>
      <c r="I27" s="8"/>
      <c r="J27" s="12"/>
      <c r="K27" s="12"/>
      <c r="L27" s="12"/>
      <c r="M27" s="13"/>
      <c r="N27" s="13"/>
      <c r="O27" s="13"/>
      <c r="P27" s="13"/>
      <c r="Q27" s="15"/>
      <c r="R27" s="15"/>
      <c r="S27" s="15"/>
      <c r="T27" s="15"/>
      <c r="U27" s="15"/>
    </row>
    <row r="28" spans="1:21" s="14" customFormat="1" ht="20.149999999999999" customHeight="1" x14ac:dyDescent="0.35">
      <c r="A28" s="26" t="s">
        <v>204</v>
      </c>
      <c r="B28" s="8"/>
      <c r="C28" s="8"/>
      <c r="D28" s="8"/>
      <c r="E28" s="8"/>
      <c r="F28" s="21"/>
      <c r="G28" s="8"/>
      <c r="H28" s="8"/>
      <c r="I28" s="8"/>
      <c r="J28" s="12"/>
      <c r="K28" s="12"/>
      <c r="L28" s="12"/>
      <c r="M28" s="13"/>
      <c r="N28" s="13"/>
      <c r="O28" s="13"/>
      <c r="P28" s="13"/>
      <c r="Q28" s="15"/>
      <c r="R28" s="15"/>
      <c r="S28" s="15"/>
      <c r="T28" s="15"/>
      <c r="U28" s="15"/>
    </row>
    <row r="29" spans="1:21" s="14" customFormat="1" ht="20.149999999999999" customHeight="1" x14ac:dyDescent="0.35">
      <c r="A29" s="21" t="s">
        <v>228</v>
      </c>
      <c r="B29" s="8"/>
      <c r="C29" s="8"/>
      <c r="D29" s="8"/>
      <c r="E29" s="8"/>
      <c r="F29" s="21"/>
      <c r="G29" s="8"/>
      <c r="H29" s="8"/>
      <c r="I29" s="8"/>
      <c r="J29" s="12"/>
      <c r="K29" s="12"/>
      <c r="L29" s="12"/>
      <c r="M29" s="13"/>
      <c r="N29" s="13"/>
      <c r="O29" s="13"/>
      <c r="P29" s="13"/>
      <c r="Q29" s="15"/>
      <c r="R29" s="15"/>
      <c r="S29" s="15"/>
      <c r="T29" s="15"/>
      <c r="U29" s="15"/>
    </row>
    <row r="30" spans="1:21" s="3" customFormat="1" ht="20.149999999999999" customHeight="1" x14ac:dyDescent="0.35">
      <c r="A30" s="26" t="s">
        <v>221</v>
      </c>
      <c r="B30" s="104"/>
      <c r="C30" s="104"/>
      <c r="D30" s="104"/>
      <c r="E30" s="104"/>
      <c r="F30" s="105"/>
      <c r="G30" s="104"/>
      <c r="H30" s="104"/>
    </row>
    <row r="31" spans="1:21" ht="20.149999999999999" customHeight="1" x14ac:dyDescent="0.35">
      <c r="A31" s="26" t="s">
        <v>180</v>
      </c>
      <c r="M31" s="17"/>
      <c r="N31" s="17"/>
      <c r="O31" s="17"/>
      <c r="P31" s="17"/>
      <c r="Q31" s="17"/>
      <c r="R31" s="17"/>
      <c r="S31" s="17"/>
      <c r="T31" s="17"/>
      <c r="U31" s="17"/>
    </row>
    <row r="32" spans="1:21" ht="20.149999999999999" customHeight="1" x14ac:dyDescent="0.35">
      <c r="A32" s="26" t="s">
        <v>54</v>
      </c>
    </row>
    <row r="33" spans="1:1" ht="20.149999999999999" customHeight="1" x14ac:dyDescent="0.35">
      <c r="A33" s="1" t="s">
        <v>36</v>
      </c>
    </row>
  </sheetData>
  <phoneticPr fontId="5" type="noConversion"/>
  <conditionalFormatting sqref="A29">
    <cfRule type="expression" dxfId="0" priority="1">
      <formula>AND(OR(#REF!="Completed",#REF!="N/A"),OR(#REF!="N",AND(#REF!="Y",$H35="Y")))</formula>
    </cfRule>
  </conditionalFormatting>
  <hyperlinks>
    <hyperlink ref="A33" location="'Table of Contents'!A1" display="Return to Contents" xr:uid="{676AB5EA-B021-440A-A9E0-924DFCF299AB}"/>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AZ27"/>
  <sheetViews>
    <sheetView showGridLines="0" workbookViewId="0">
      <selection activeCell="D10" sqref="D10"/>
    </sheetView>
  </sheetViews>
  <sheetFormatPr defaultColWidth="8.84375" defaultRowHeight="20" customHeight="1" x14ac:dyDescent="0.35"/>
  <cols>
    <col min="1" max="1" width="54.84375" customWidth="1"/>
    <col min="2" max="2" width="7.84375" bestFit="1" customWidth="1"/>
    <col min="3" max="9" width="7.4609375" bestFit="1" customWidth="1"/>
    <col min="10" max="10" width="9.84375" customWidth="1"/>
    <col min="11" max="11" width="9.84375" style="16" customWidth="1"/>
    <col min="12" max="12" width="9.53515625" style="16" customWidth="1"/>
    <col min="13" max="15" width="9.84375" style="16" customWidth="1"/>
    <col min="16" max="16" width="9.53515625" style="16" customWidth="1"/>
    <col min="17" max="18" width="9.84375" style="16" customWidth="1"/>
    <col min="19" max="19" width="9.84375" customWidth="1"/>
    <col min="20" max="20" width="9.53515625" customWidth="1"/>
    <col min="21" max="23" width="9.84375" customWidth="1"/>
    <col min="24" max="24" width="9.53515625" customWidth="1"/>
    <col min="25" max="27" width="9.84375" customWidth="1"/>
    <col min="41" max="41" width="14.15234375" customWidth="1"/>
    <col min="42" max="44" width="11.53515625" customWidth="1"/>
    <col min="45" max="45" width="15.53515625" customWidth="1"/>
    <col min="46" max="51" width="12.53515625" customWidth="1"/>
    <col min="52" max="52" width="17.53515625" customWidth="1"/>
  </cols>
  <sheetData>
    <row r="1" spans="1:52" s="3" customFormat="1" ht="20" customHeight="1" x14ac:dyDescent="0.35">
      <c r="A1" s="45" t="s">
        <v>55</v>
      </c>
      <c r="B1" s="26"/>
      <c r="C1" s="26"/>
      <c r="D1" s="26"/>
      <c r="E1" s="26"/>
      <c r="F1" s="26"/>
      <c r="G1" s="26"/>
      <c r="H1" s="26"/>
      <c r="I1" s="26"/>
      <c r="K1" s="11"/>
      <c r="L1" s="11"/>
      <c r="M1" s="11"/>
      <c r="N1" s="11"/>
      <c r="O1" s="11"/>
      <c r="P1" s="11"/>
      <c r="Q1" s="11"/>
      <c r="R1" s="11"/>
    </row>
    <row r="2" spans="1:52" s="3" customFormat="1" ht="20" customHeight="1" x14ac:dyDescent="0.35">
      <c r="A2" s="26" t="s">
        <v>56</v>
      </c>
      <c r="B2" s="26"/>
      <c r="C2" s="26"/>
      <c r="D2" s="26"/>
      <c r="E2" s="26"/>
      <c r="F2" s="26"/>
      <c r="G2" s="26"/>
      <c r="H2" s="26"/>
      <c r="I2" s="26"/>
      <c r="K2" s="11"/>
      <c r="L2" s="11"/>
      <c r="M2" s="11"/>
      <c r="N2" s="11"/>
      <c r="O2" s="11"/>
      <c r="P2" s="11"/>
      <c r="Q2" s="11"/>
      <c r="R2" s="11"/>
    </row>
    <row r="3" spans="1:52" s="3" customFormat="1" ht="31" x14ac:dyDescent="0.35">
      <c r="A3" t="s">
        <v>57</v>
      </c>
      <c r="B3" s="27" t="s">
        <v>4</v>
      </c>
      <c r="C3" s="18" t="s">
        <v>5</v>
      </c>
      <c r="D3" s="18" t="s">
        <v>6</v>
      </c>
      <c r="E3" s="18" t="s">
        <v>7</v>
      </c>
      <c r="F3" s="18" t="s">
        <v>8</v>
      </c>
      <c r="G3" s="18" t="s">
        <v>9</v>
      </c>
      <c r="H3" s="18" t="s">
        <v>10</v>
      </c>
      <c r="I3" s="18" t="s">
        <v>40</v>
      </c>
      <c r="K3" s="11"/>
      <c r="L3" s="11"/>
      <c r="M3" s="11"/>
      <c r="N3" s="11"/>
      <c r="O3" s="11"/>
      <c r="P3" s="11"/>
      <c r="Q3" s="11"/>
      <c r="R3" s="11"/>
    </row>
    <row r="4" spans="1:52" s="14" customFormat="1" ht="20.149999999999999" customHeight="1" x14ac:dyDescent="0.35">
      <c r="A4" s="21" t="s">
        <v>58</v>
      </c>
      <c r="B4" s="106">
        <v>4.95</v>
      </c>
      <c r="C4" s="106">
        <v>5.3000000000000007</v>
      </c>
      <c r="D4" s="106">
        <v>5.4</v>
      </c>
      <c r="E4" s="106">
        <v>5.6000000000000005</v>
      </c>
      <c r="F4" s="106">
        <v>5.7</v>
      </c>
      <c r="G4" s="106">
        <v>5.8000000000000007</v>
      </c>
      <c r="H4" s="106">
        <v>5.9</v>
      </c>
      <c r="I4" s="106">
        <v>6</v>
      </c>
      <c r="J4" s="12"/>
      <c r="K4" s="13"/>
      <c r="L4" s="13"/>
      <c r="M4" s="13"/>
      <c r="N4" s="5"/>
      <c r="O4" s="5"/>
      <c r="P4" s="5"/>
      <c r="Q4" s="5"/>
      <c r="R4" s="5"/>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s="14" customFormat="1" ht="20.149999999999999" customHeight="1" x14ac:dyDescent="0.35">
      <c r="A5" t="s">
        <v>213</v>
      </c>
      <c r="B5" s="106">
        <v>25</v>
      </c>
      <c r="C5" s="106">
        <v>26.7</v>
      </c>
      <c r="D5" s="106">
        <v>27.150000000000002</v>
      </c>
      <c r="E5" s="106">
        <v>28.150000000000002</v>
      </c>
      <c r="F5" s="106">
        <v>28.650000000000002</v>
      </c>
      <c r="G5" s="106">
        <v>29.200000000000003</v>
      </c>
      <c r="H5" s="106">
        <v>29.8</v>
      </c>
      <c r="I5" s="106">
        <v>30.400000000000002</v>
      </c>
      <c r="J5" s="12"/>
      <c r="K5" s="13"/>
      <c r="L5" s="13"/>
      <c r="M5" s="13"/>
      <c r="N5" s="82"/>
      <c r="O5" s="82"/>
      <c r="P5" s="82"/>
      <c r="Q5" s="82"/>
      <c r="R5" s="82"/>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row>
    <row r="6" spans="1:52" s="14" customFormat="1" ht="20.149999999999999" customHeight="1" x14ac:dyDescent="0.35">
      <c r="A6" t="s">
        <v>214</v>
      </c>
      <c r="B6" s="92" t="s">
        <v>59</v>
      </c>
      <c r="C6" s="92" t="s">
        <v>59</v>
      </c>
      <c r="D6" s="92" t="s">
        <v>59</v>
      </c>
      <c r="E6" s="106">
        <v>70.07076923076923</v>
      </c>
      <c r="F6" s="106">
        <v>71.333076923076931</v>
      </c>
      <c r="G6" s="106">
        <v>72.759230769230783</v>
      </c>
      <c r="H6" s="106">
        <v>74.215384615384622</v>
      </c>
      <c r="I6" s="106">
        <v>75.699230769230766</v>
      </c>
      <c r="J6" s="12"/>
      <c r="K6" s="13"/>
      <c r="L6" s="13"/>
      <c r="M6" s="13"/>
      <c r="N6" s="84"/>
      <c r="O6" s="84"/>
      <c r="P6" s="84"/>
      <c r="Q6" s="84"/>
      <c r="R6" s="84"/>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row>
    <row r="7" spans="1:52" s="14" customFormat="1" ht="20.149999999999999" customHeight="1" x14ac:dyDescent="0.35">
      <c r="A7" t="s">
        <v>215</v>
      </c>
      <c r="B7" s="92">
        <v>76.75</v>
      </c>
      <c r="C7" s="92">
        <v>81.900000000000006</v>
      </c>
      <c r="D7" s="92">
        <v>83.300000000000011</v>
      </c>
      <c r="E7" s="92">
        <v>86.4</v>
      </c>
      <c r="F7" s="92">
        <v>87.95</v>
      </c>
      <c r="G7" s="92">
        <v>89.7</v>
      </c>
      <c r="H7" s="92">
        <v>91.5</v>
      </c>
      <c r="I7" s="92">
        <v>93.350000000000009</v>
      </c>
      <c r="J7" s="12"/>
      <c r="K7" s="13"/>
      <c r="L7" s="13"/>
      <c r="M7" s="13"/>
      <c r="N7" s="82"/>
      <c r="O7" s="82"/>
      <c r="P7" s="82"/>
      <c r="Q7" s="82"/>
      <c r="R7" s="82"/>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row>
    <row r="8" spans="1:52" s="14" customFormat="1" ht="20.149999999999999" customHeight="1" x14ac:dyDescent="0.35">
      <c r="A8" s="21" t="s">
        <v>60</v>
      </c>
      <c r="B8" s="106" t="s">
        <v>59</v>
      </c>
      <c r="C8" s="106" t="s">
        <v>59</v>
      </c>
      <c r="D8" s="106">
        <v>10</v>
      </c>
      <c r="E8" s="106">
        <v>10.350000000000001</v>
      </c>
      <c r="F8" s="106">
        <v>10.55</v>
      </c>
      <c r="G8" s="106">
        <v>10.75</v>
      </c>
      <c r="H8" s="106">
        <v>10.950000000000001</v>
      </c>
      <c r="I8" s="106">
        <v>11.15</v>
      </c>
      <c r="J8" s="12"/>
      <c r="K8" s="13"/>
      <c r="L8" s="13"/>
      <c r="M8" s="13"/>
      <c r="N8" s="84"/>
      <c r="O8" s="84"/>
      <c r="P8" s="84"/>
      <c r="Q8" s="84"/>
      <c r="R8" s="84"/>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row>
    <row r="9" spans="1:52" s="14" customFormat="1" ht="20.149999999999999" customHeight="1" x14ac:dyDescent="0.35">
      <c r="A9" s="21" t="s">
        <v>61</v>
      </c>
      <c r="B9" s="106">
        <v>270.5</v>
      </c>
      <c r="C9" s="106">
        <v>288.60000000000002</v>
      </c>
      <c r="D9" s="106">
        <v>293.5</v>
      </c>
      <c r="E9" s="106">
        <v>304.20000000000005</v>
      </c>
      <c r="F9" s="106">
        <v>309.40000000000015</v>
      </c>
      <c r="G9" s="106">
        <v>315.90000000000015</v>
      </c>
      <c r="H9" s="106">
        <v>322.40000000000015</v>
      </c>
      <c r="I9" s="106">
        <v>328.89999999999975</v>
      </c>
      <c r="J9" s="12"/>
      <c r="K9" s="13"/>
      <c r="L9" s="13"/>
      <c r="M9" s="13"/>
      <c r="N9" s="84"/>
      <c r="O9" s="84"/>
      <c r="P9" s="84"/>
      <c r="Q9" s="84"/>
      <c r="R9" s="84"/>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row>
    <row r="10" spans="1:52" s="14" customFormat="1" ht="20.149999999999999" customHeight="1" x14ac:dyDescent="0.35">
      <c r="A10" s="21" t="s">
        <v>62</v>
      </c>
      <c r="B10" s="106">
        <v>235.7</v>
      </c>
      <c r="C10" s="106">
        <v>251.5</v>
      </c>
      <c r="D10" s="106">
        <v>255.8</v>
      </c>
      <c r="E10" s="106">
        <v>265.25</v>
      </c>
      <c r="F10" s="106">
        <v>270</v>
      </c>
      <c r="G10" s="106">
        <v>275.40000000000003</v>
      </c>
      <c r="H10" s="106">
        <v>280.90000000000003</v>
      </c>
      <c r="I10" s="106">
        <v>286.5</v>
      </c>
      <c r="J10" s="12"/>
      <c r="K10" s="13"/>
      <c r="L10" s="13"/>
      <c r="M10" s="13"/>
      <c r="N10" s="86"/>
      <c r="O10" s="86"/>
      <c r="P10" s="86"/>
      <c r="Q10" s="86"/>
      <c r="R10" s="86"/>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row>
    <row r="11" spans="1:52" s="14" customFormat="1" ht="20.149999999999999" customHeight="1" x14ac:dyDescent="0.35">
      <c r="A11" s="31" t="s">
        <v>189</v>
      </c>
      <c r="B11" s="107" t="s">
        <v>59</v>
      </c>
      <c r="C11" s="107" t="s">
        <v>59</v>
      </c>
      <c r="D11" s="107" t="s">
        <v>59</v>
      </c>
      <c r="E11" s="107" t="s">
        <v>59</v>
      </c>
      <c r="F11" s="107" t="s">
        <v>59</v>
      </c>
      <c r="G11" s="107" t="s">
        <v>59</v>
      </c>
      <c r="H11" s="107" t="s">
        <v>59</v>
      </c>
      <c r="I11" s="107" t="s">
        <v>59</v>
      </c>
      <c r="J11" s="12"/>
      <c r="K11" s="13"/>
      <c r="L11" s="13"/>
      <c r="M11" s="13"/>
      <c r="N11" s="86"/>
      <c r="O11" s="86"/>
      <c r="P11" s="86"/>
      <c r="Q11" s="86"/>
      <c r="R11" s="86"/>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row>
    <row r="12" spans="1:52" s="14" customFormat="1" ht="20.149999999999999" customHeight="1" x14ac:dyDescent="0.35">
      <c r="A12" s="103" t="s">
        <v>63</v>
      </c>
      <c r="B12" s="107" t="s">
        <v>59</v>
      </c>
      <c r="C12" s="107" t="s">
        <v>59</v>
      </c>
      <c r="D12" s="107">
        <v>100</v>
      </c>
      <c r="E12" s="107">
        <v>103.7</v>
      </c>
      <c r="F12" s="107">
        <v>105.55000000000001</v>
      </c>
      <c r="G12" s="107">
        <v>107.65</v>
      </c>
      <c r="H12" s="107">
        <v>109.80000000000001</v>
      </c>
      <c r="I12" s="107">
        <v>112</v>
      </c>
      <c r="J12" s="12"/>
      <c r="K12" s="13"/>
      <c r="L12" s="13"/>
      <c r="M12" s="13"/>
      <c r="N12" s="84"/>
      <c r="O12" s="84"/>
      <c r="P12" s="84"/>
      <c r="Q12" s="84"/>
      <c r="R12" s="84"/>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row>
    <row r="13" spans="1:52" s="14" customFormat="1" ht="20.149999999999999" customHeight="1" x14ac:dyDescent="0.35">
      <c r="A13" s="103" t="s">
        <v>64</v>
      </c>
      <c r="B13" s="107" t="s">
        <v>59</v>
      </c>
      <c r="C13" s="107">
        <v>200</v>
      </c>
      <c r="D13" s="107">
        <v>203.4</v>
      </c>
      <c r="E13" s="107">
        <v>210.95000000000002</v>
      </c>
      <c r="F13" s="107">
        <v>214.75</v>
      </c>
      <c r="G13" s="107">
        <v>219.05</v>
      </c>
      <c r="H13" s="107">
        <v>223.45000000000002</v>
      </c>
      <c r="I13" s="107">
        <v>227.9</v>
      </c>
      <c r="J13" s="12"/>
      <c r="K13" s="13"/>
      <c r="L13" s="13"/>
      <c r="M13" s="13"/>
      <c r="N13" s="84"/>
      <c r="O13" s="84"/>
      <c r="P13" s="84"/>
      <c r="Q13" s="84"/>
      <c r="R13" s="84"/>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row>
    <row r="14" spans="1:52" s="14" customFormat="1" ht="20.149999999999999" customHeight="1" x14ac:dyDescent="0.35">
      <c r="A14" s="103" t="s">
        <v>65</v>
      </c>
      <c r="B14" s="107" t="s">
        <v>59</v>
      </c>
      <c r="C14" s="107">
        <v>300</v>
      </c>
      <c r="D14" s="107">
        <v>305.10000000000002</v>
      </c>
      <c r="E14" s="107">
        <v>316.40000000000003</v>
      </c>
      <c r="F14" s="107">
        <v>322.10000000000002</v>
      </c>
      <c r="G14" s="107">
        <v>328.55</v>
      </c>
      <c r="H14" s="107">
        <v>335.1</v>
      </c>
      <c r="I14" s="107">
        <v>341.8</v>
      </c>
      <c r="J14" s="12"/>
      <c r="K14" s="13"/>
      <c r="L14" s="13"/>
      <c r="M14" s="13"/>
      <c r="N14" s="15"/>
      <c r="O14" s="15"/>
      <c r="P14" s="15"/>
      <c r="Q14" s="15"/>
      <c r="R14" s="15"/>
    </row>
    <row r="15" spans="1:52" s="14" customFormat="1" ht="20.149999999999999" customHeight="1" x14ac:dyDescent="0.35">
      <c r="A15" s="31" t="s">
        <v>66</v>
      </c>
      <c r="B15" s="107">
        <v>55.05</v>
      </c>
      <c r="C15" s="107">
        <v>58.75</v>
      </c>
      <c r="D15" s="107">
        <v>59.75</v>
      </c>
      <c r="E15" s="107">
        <v>61.95</v>
      </c>
      <c r="F15" s="107">
        <v>63.050000000000004</v>
      </c>
      <c r="G15" s="107">
        <v>64.3</v>
      </c>
      <c r="H15" s="107">
        <v>65.600000000000009</v>
      </c>
      <c r="I15" s="107">
        <v>66.900000000000006</v>
      </c>
      <c r="J15" s="12"/>
      <c r="K15" s="13"/>
      <c r="L15" s="13"/>
      <c r="M15" s="13"/>
      <c r="N15" s="15"/>
      <c r="O15" s="15"/>
      <c r="P15" s="15"/>
      <c r="Q15" s="15"/>
      <c r="R15" s="15"/>
    </row>
    <row r="16" spans="1:52" s="14" customFormat="1" ht="20.149999999999999" customHeight="1" x14ac:dyDescent="0.35">
      <c r="A16" t="s">
        <v>190</v>
      </c>
      <c r="B16" s="106" t="s">
        <v>59</v>
      </c>
      <c r="C16" s="106" t="s">
        <v>59</v>
      </c>
      <c r="D16" s="106" t="s">
        <v>59</v>
      </c>
      <c r="E16" s="106" t="s">
        <v>59</v>
      </c>
      <c r="F16" s="106" t="s">
        <v>59</v>
      </c>
      <c r="G16" s="106" t="s">
        <v>59</v>
      </c>
      <c r="H16" s="106" t="s">
        <v>59</v>
      </c>
      <c r="I16" s="106" t="s">
        <v>59</v>
      </c>
      <c r="J16" s="12"/>
      <c r="K16" s="13"/>
      <c r="L16" s="13"/>
      <c r="M16" s="13"/>
      <c r="N16" s="15"/>
      <c r="O16" s="15"/>
      <c r="P16" s="15"/>
      <c r="Q16" s="15"/>
      <c r="R16" s="15"/>
    </row>
    <row r="17" spans="1:26" s="3" customFormat="1" ht="20.149999999999999" customHeight="1" x14ac:dyDescent="0.35">
      <c r="A17" s="21" t="s">
        <v>67</v>
      </c>
      <c r="B17" s="106">
        <v>707.25</v>
      </c>
      <c r="C17" s="106">
        <v>754.65000000000009</v>
      </c>
      <c r="D17" s="106">
        <v>767.5</v>
      </c>
      <c r="E17" s="106">
        <v>795.90000000000009</v>
      </c>
      <c r="F17" s="106">
        <v>810.25</v>
      </c>
      <c r="G17" s="106">
        <v>826.45</v>
      </c>
      <c r="H17" s="106">
        <v>843</v>
      </c>
      <c r="I17" s="106">
        <v>859.85</v>
      </c>
    </row>
    <row r="18" spans="1:26" s="3" customFormat="1" ht="20.149999999999999" customHeight="1" x14ac:dyDescent="0.35">
      <c r="A18" s="21" t="s">
        <v>68</v>
      </c>
      <c r="B18" s="106">
        <v>353.65</v>
      </c>
      <c r="C18" s="106">
        <v>377.35</v>
      </c>
      <c r="D18" s="106">
        <v>383.75</v>
      </c>
      <c r="E18" s="106">
        <v>397.95000000000005</v>
      </c>
      <c r="F18" s="106">
        <v>405.1</v>
      </c>
      <c r="G18" s="106">
        <v>413.20000000000005</v>
      </c>
      <c r="H18" s="106">
        <v>421.45000000000005</v>
      </c>
      <c r="I18" s="106">
        <v>429.90000000000003</v>
      </c>
    </row>
    <row r="19" spans="1:26" s="3" customFormat="1" ht="20.149999999999999" customHeight="1" x14ac:dyDescent="0.35">
      <c r="A19" s="21" t="s">
        <v>69</v>
      </c>
      <c r="B19" s="106">
        <v>294.7</v>
      </c>
      <c r="C19" s="106">
        <v>314.45000000000005</v>
      </c>
      <c r="D19" s="106">
        <v>319.8</v>
      </c>
      <c r="E19" s="106">
        <v>331.65000000000003</v>
      </c>
      <c r="F19" s="106">
        <v>337.6</v>
      </c>
      <c r="G19" s="106">
        <v>344.35</v>
      </c>
      <c r="H19" s="106">
        <v>351.25</v>
      </c>
      <c r="I19" s="106">
        <v>358.3</v>
      </c>
    </row>
    <row r="20" spans="1:26" s="3" customFormat="1" ht="20.149999999999999" customHeight="1" x14ac:dyDescent="0.35">
      <c r="A20" s="21" t="s">
        <v>70</v>
      </c>
      <c r="B20" s="106">
        <v>294.7</v>
      </c>
      <c r="C20" s="106">
        <v>314.45000000000005</v>
      </c>
      <c r="D20" s="106">
        <v>319.8</v>
      </c>
      <c r="E20" s="106">
        <v>331.65000000000003</v>
      </c>
      <c r="F20" s="106">
        <v>337.6</v>
      </c>
      <c r="G20" s="106">
        <v>344.35</v>
      </c>
      <c r="H20" s="106">
        <v>351.25</v>
      </c>
      <c r="I20" s="106">
        <v>358.3</v>
      </c>
    </row>
    <row r="21" spans="1:26" s="3" customFormat="1" ht="20.149999999999999" customHeight="1" x14ac:dyDescent="0.35">
      <c r="A21" s="26" t="s">
        <v>71</v>
      </c>
      <c r="B21"/>
      <c r="C21"/>
      <c r="D21"/>
      <c r="E21"/>
      <c r="F21"/>
      <c r="G21"/>
      <c r="H21"/>
      <c r="I21" s="8"/>
    </row>
    <row r="22" spans="1:26" s="3" customFormat="1" ht="20.149999999999999" customHeight="1" x14ac:dyDescent="0.35">
      <c r="A22" s="26" t="s">
        <v>72</v>
      </c>
      <c r="B22" s="8"/>
      <c r="C22" s="8"/>
      <c r="D22" s="8"/>
      <c r="E22" s="8"/>
      <c r="F22" s="8"/>
      <c r="G22" s="8"/>
      <c r="H22" s="8"/>
    </row>
    <row r="23" spans="1:26" ht="20.149999999999999" customHeight="1" x14ac:dyDescent="0.35">
      <c r="A23" s="26" t="s">
        <v>73</v>
      </c>
      <c r="B23" s="8"/>
      <c r="C23" s="8"/>
      <c r="D23" s="8"/>
      <c r="E23" s="8"/>
      <c r="F23" s="8"/>
      <c r="G23" s="8"/>
      <c r="H23" s="8"/>
      <c r="I23" s="3"/>
      <c r="K23"/>
      <c r="L23"/>
      <c r="M23"/>
      <c r="N23"/>
      <c r="O23"/>
      <c r="P23"/>
      <c r="Q23"/>
      <c r="R23" s="17"/>
      <c r="S23" s="17"/>
      <c r="T23" s="17"/>
      <c r="U23" s="17"/>
      <c r="V23" s="17"/>
      <c r="W23" s="17"/>
      <c r="X23" s="17"/>
      <c r="Y23" s="17"/>
      <c r="Z23" s="17"/>
    </row>
    <row r="24" spans="1:26" ht="20.149999999999999" customHeight="1" x14ac:dyDescent="0.35">
      <c r="A24" s="26" t="s">
        <v>74</v>
      </c>
      <c r="B24" s="8"/>
      <c r="C24" s="8"/>
      <c r="D24" s="8"/>
      <c r="E24" s="8"/>
      <c r="F24" s="8"/>
      <c r="G24" s="8"/>
      <c r="H24" s="8"/>
      <c r="I24" s="3"/>
    </row>
    <row r="25" spans="1:26" ht="20.149999999999999" customHeight="1" x14ac:dyDescent="0.35">
      <c r="A25" s="26" t="s">
        <v>216</v>
      </c>
    </row>
    <row r="26" spans="1:26" ht="20.149999999999999" customHeight="1" x14ac:dyDescent="0.35">
      <c r="A26" t="s">
        <v>217</v>
      </c>
    </row>
    <row r="27" spans="1:26" ht="20.149999999999999" customHeight="1" x14ac:dyDescent="0.35">
      <c r="A27" s="1" t="s">
        <v>36</v>
      </c>
    </row>
  </sheetData>
  <hyperlinks>
    <hyperlink ref="A27" location="'Table of Contents'!A1" display="Return to Contents" xr:uid="{6F80FC49-0505-4696-ACFD-9B5ADC4B6A8F}"/>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E531-ED02-4CA1-BE15-4C47CE2141FF}">
  <dimension ref="A1:AQ21"/>
  <sheetViews>
    <sheetView showGridLines="0" workbookViewId="0"/>
  </sheetViews>
  <sheetFormatPr defaultColWidth="8.84375" defaultRowHeight="20" customHeight="1" x14ac:dyDescent="0.35"/>
  <cols>
    <col min="1" max="1" width="37.84375" bestFit="1" customWidth="1"/>
    <col min="2" max="8" width="8.15234375" customWidth="1"/>
    <col min="9" max="9" width="8.15234375" style="16" customWidth="1"/>
    <col min="10" max="10" width="9.84375" style="16" customWidth="1"/>
    <col min="11" max="11" width="9.53515625" customWidth="1"/>
    <col min="12" max="14" width="9.84375" customWidth="1"/>
    <col min="15" max="15" width="9.53515625" customWidth="1"/>
    <col min="16" max="18" width="9.84375" customWidth="1"/>
    <col min="32" max="32" width="14.15234375" customWidth="1"/>
    <col min="33" max="35" width="11.53515625" customWidth="1"/>
    <col min="36" max="36" width="15.53515625" customWidth="1"/>
    <col min="37" max="42" width="12.53515625" customWidth="1"/>
    <col min="43" max="43" width="17.53515625" customWidth="1"/>
  </cols>
  <sheetData>
    <row r="1" spans="1:43" s="3" customFormat="1" ht="20" customHeight="1" x14ac:dyDescent="0.35">
      <c r="A1" s="2" t="s">
        <v>209</v>
      </c>
      <c r="B1" s="26"/>
      <c r="C1" s="26"/>
      <c r="D1" s="26"/>
      <c r="E1" s="26"/>
      <c r="F1" s="26"/>
      <c r="G1" s="26"/>
      <c r="H1" s="26"/>
      <c r="I1" s="26"/>
      <c r="J1" s="11"/>
    </row>
    <row r="2" spans="1:43" s="3" customFormat="1" ht="20" customHeight="1" x14ac:dyDescent="0.35">
      <c r="A2" s="26" t="s">
        <v>75</v>
      </c>
      <c r="B2" s="26"/>
      <c r="C2" s="26"/>
      <c r="D2" s="26"/>
      <c r="E2" s="26"/>
      <c r="F2" s="26"/>
      <c r="G2" s="26"/>
      <c r="H2" s="26"/>
      <c r="I2" s="26"/>
      <c r="J2" s="11"/>
    </row>
    <row r="3" spans="1:43" s="3" customFormat="1" ht="31" x14ac:dyDescent="0.35">
      <c r="A3" t="s">
        <v>76</v>
      </c>
      <c r="B3" s="27" t="s">
        <v>77</v>
      </c>
      <c r="C3" s="18" t="s">
        <v>5</v>
      </c>
      <c r="D3" s="18" t="s">
        <v>6</v>
      </c>
      <c r="E3" s="18" t="s">
        <v>7</v>
      </c>
      <c r="F3" s="18" t="s">
        <v>8</v>
      </c>
      <c r="G3" s="18" t="s">
        <v>9</v>
      </c>
      <c r="H3" s="18" t="s">
        <v>10</v>
      </c>
      <c r="I3" s="18" t="s">
        <v>40</v>
      </c>
      <c r="J3" s="11"/>
    </row>
    <row r="4" spans="1:43" s="14" customFormat="1" ht="20.149999999999999" customHeight="1" x14ac:dyDescent="0.35">
      <c r="A4" s="21" t="s">
        <v>14</v>
      </c>
      <c r="B4" s="108">
        <v>120.52836784431034</v>
      </c>
      <c r="C4" s="108">
        <v>126.91129013884378</v>
      </c>
      <c r="D4" s="108">
        <v>130.18830402344778</v>
      </c>
      <c r="E4" s="108">
        <v>135.00070233841495</v>
      </c>
      <c r="F4" s="108">
        <v>137.38534940489882</v>
      </c>
      <c r="G4" s="108">
        <v>140.25446810935154</v>
      </c>
      <c r="H4" s="108">
        <v>143.81894876235961</v>
      </c>
      <c r="I4" s="108">
        <v>147.82608148522326</v>
      </c>
      <c r="J4" s="1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43" s="14" customFormat="1" ht="20.149999999999999" customHeight="1" x14ac:dyDescent="0.35">
      <c r="A5" s="21" t="s">
        <v>18</v>
      </c>
      <c r="B5" s="108">
        <v>99.95678298565511</v>
      </c>
      <c r="C5" s="108">
        <v>104.60933457674132</v>
      </c>
      <c r="D5" s="108">
        <v>107.2072223838771</v>
      </c>
      <c r="E5" s="108">
        <v>112.42554226024058</v>
      </c>
      <c r="F5" s="108">
        <v>114.79420940253456</v>
      </c>
      <c r="G5" s="108">
        <v>117.08385939802548</v>
      </c>
      <c r="H5" s="108">
        <v>119.52292203032047</v>
      </c>
      <c r="I5" s="108">
        <v>121.94381576176778</v>
      </c>
      <c r="J5" s="1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row>
    <row r="6" spans="1:43" s="14" customFormat="1" ht="20.149999999999999" customHeight="1" x14ac:dyDescent="0.35">
      <c r="A6" s="21" t="s">
        <v>78</v>
      </c>
      <c r="B6" s="108">
        <v>63.163972085655956</v>
      </c>
      <c r="C6" s="108">
        <v>65.940436624193623</v>
      </c>
      <c r="D6" s="108">
        <v>68.582561209433322</v>
      </c>
      <c r="E6" s="108">
        <v>71.13863033695371</v>
      </c>
      <c r="F6" s="108">
        <v>72.690437485340979</v>
      </c>
      <c r="G6" s="108">
        <v>73.731303070831714</v>
      </c>
      <c r="H6" s="108">
        <v>74.810431300846332</v>
      </c>
      <c r="I6" s="108">
        <v>75.924034654436156</v>
      </c>
      <c r="J6" s="13"/>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row>
    <row r="7" spans="1:43" s="14" customFormat="1" ht="20.149999999999999" customHeight="1" x14ac:dyDescent="0.35">
      <c r="A7" s="21" t="s">
        <v>79</v>
      </c>
      <c r="B7" s="108">
        <v>2002</v>
      </c>
      <c r="C7" s="108">
        <v>2114</v>
      </c>
      <c r="D7" s="108">
        <v>2155.6750600652513</v>
      </c>
      <c r="E7" s="108">
        <v>2223.7802112962245</v>
      </c>
      <c r="F7" s="108">
        <v>2268.9268217247118</v>
      </c>
      <c r="G7" s="108">
        <v>2317.6765285650181</v>
      </c>
      <c r="H7" s="108">
        <v>2367.4912445879108</v>
      </c>
      <c r="I7" s="108">
        <v>2418.3831646454892</v>
      </c>
      <c r="J7" s="1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row>
    <row r="8" spans="1:43" s="14" customFormat="1" ht="20.149999999999999" customHeight="1" x14ac:dyDescent="0.35">
      <c r="A8" s="20" t="s">
        <v>80</v>
      </c>
      <c r="B8" s="108">
        <v>1178.75</v>
      </c>
      <c r="C8" s="108">
        <v>1257.75</v>
      </c>
      <c r="D8" s="108">
        <v>1279.1500000000001</v>
      </c>
      <c r="E8" s="108">
        <v>1326.5</v>
      </c>
      <c r="F8" s="108">
        <v>1350.4</v>
      </c>
      <c r="G8" s="108">
        <v>1377.4</v>
      </c>
      <c r="H8" s="108">
        <v>1404.95</v>
      </c>
      <c r="I8" s="108">
        <v>1433.0500000000002</v>
      </c>
      <c r="J8" s="13"/>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s="14" customFormat="1" ht="20.149999999999999" customHeight="1" x14ac:dyDescent="0.35">
      <c r="A9" s="20" t="s">
        <v>81</v>
      </c>
      <c r="B9" s="108">
        <v>823.25</v>
      </c>
      <c r="C9" s="108">
        <v>856.25</v>
      </c>
      <c r="D9" s="108">
        <v>876.52506006525107</v>
      </c>
      <c r="E9" s="108">
        <v>897.28021129622425</v>
      </c>
      <c r="F9" s="108">
        <v>918.52682172471145</v>
      </c>
      <c r="G9" s="108">
        <v>940.27652856501822</v>
      </c>
      <c r="H9" s="108">
        <v>962.54124458791057</v>
      </c>
      <c r="I9" s="108">
        <v>985.33316464548886</v>
      </c>
      <c r="J9" s="13"/>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s="14" customFormat="1" ht="20.149999999999999" customHeight="1" x14ac:dyDescent="0.35">
      <c r="A10" s="21" t="s">
        <v>82</v>
      </c>
      <c r="B10" s="108">
        <v>89.656899061696208</v>
      </c>
      <c r="C10" s="108">
        <v>95.749442411259864</v>
      </c>
      <c r="D10" s="108">
        <v>97.856768652887752</v>
      </c>
      <c r="E10" s="108">
        <v>101.46189838086302</v>
      </c>
      <c r="F10" s="108">
        <v>103.48151617172097</v>
      </c>
      <c r="G10" s="108">
        <v>105.73521791833291</v>
      </c>
      <c r="H10" s="108">
        <v>108.00430675739857</v>
      </c>
      <c r="I10" s="108">
        <v>110.28267275278579</v>
      </c>
      <c r="J10" s="13"/>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row>
    <row r="11" spans="1:43" s="14" customFormat="1" ht="20.149999999999999" customHeight="1" x14ac:dyDescent="0.35">
      <c r="A11" s="21" t="s">
        <v>83</v>
      </c>
      <c r="B11" s="108">
        <v>174.53533286991691</v>
      </c>
      <c r="C11" s="108">
        <v>228.308687012039</v>
      </c>
      <c r="D11" s="108">
        <v>120.39082924782473</v>
      </c>
      <c r="E11" s="108">
        <v>125.33082418689158</v>
      </c>
      <c r="F11" s="108">
        <v>127.04604063942794</v>
      </c>
      <c r="G11" s="108">
        <v>128.21590582450929</v>
      </c>
      <c r="H11" s="108">
        <v>129.65378889994977</v>
      </c>
      <c r="I11" s="108">
        <v>131.67739607108322</v>
      </c>
      <c r="J11" s="13"/>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row>
    <row r="12" spans="1:43" s="14" customFormat="1" ht="20.149999999999999" customHeight="1" x14ac:dyDescent="0.35">
      <c r="A12" s="21" t="s">
        <v>84</v>
      </c>
      <c r="B12" s="108">
        <v>109.15079593923815</v>
      </c>
      <c r="C12" s="108">
        <v>116.83774101204529</v>
      </c>
      <c r="D12" s="108">
        <v>118.9520469705582</v>
      </c>
      <c r="E12" s="108">
        <v>123.38000305781149</v>
      </c>
      <c r="F12" s="108">
        <v>125.60351690408325</v>
      </c>
      <c r="G12" s="108">
        <v>128.24616655956268</v>
      </c>
      <c r="H12" s="108">
        <v>130.76494993254857</v>
      </c>
      <c r="I12" s="108">
        <v>133.33418358694252</v>
      </c>
      <c r="J12" s="13"/>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row>
    <row r="13" spans="1:43" s="14" customFormat="1" ht="20.149999999999999" customHeight="1" x14ac:dyDescent="0.35">
      <c r="A13" s="21" t="s">
        <v>29</v>
      </c>
      <c r="B13" s="108">
        <v>103.60123330738449</v>
      </c>
      <c r="C13" s="108">
        <v>110.55946337059144</v>
      </c>
      <c r="D13" s="108">
        <v>115.1178833337988</v>
      </c>
      <c r="E13" s="108">
        <v>120.32071207680148</v>
      </c>
      <c r="F13" s="108">
        <v>123.11721757846853</v>
      </c>
      <c r="G13" s="108">
        <v>126.91882012355538</v>
      </c>
      <c r="H13" s="108">
        <v>130.48032786516623</v>
      </c>
      <c r="I13" s="108">
        <v>134.14177616233232</v>
      </c>
      <c r="J13" s="13"/>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row>
    <row r="14" spans="1:43" s="14" customFormat="1" ht="20.149999999999999" customHeight="1" x14ac:dyDescent="0.35">
      <c r="A14" s="26" t="s">
        <v>31</v>
      </c>
      <c r="B14" s="8"/>
      <c r="C14" s="8"/>
      <c r="D14" s="8"/>
      <c r="E14" s="8"/>
      <c r="F14" s="8"/>
      <c r="G14" s="8"/>
      <c r="H14" s="8"/>
      <c r="I14" s="8"/>
      <c r="J14" s="13"/>
    </row>
    <row r="15" spans="1:43" s="14" customFormat="1" ht="20.149999999999999" customHeight="1" x14ac:dyDescent="0.35">
      <c r="A15" s="26" t="s">
        <v>227</v>
      </c>
      <c r="B15" s="8"/>
      <c r="C15" s="8"/>
      <c r="D15" s="8"/>
      <c r="E15" s="8"/>
      <c r="F15" s="8"/>
      <c r="G15" s="8"/>
      <c r="H15" s="8"/>
      <c r="I15" s="21"/>
      <c r="J15" s="13"/>
    </row>
    <row r="16" spans="1:43" s="14" customFormat="1" ht="20.149999999999999" customHeight="1" x14ac:dyDescent="0.35">
      <c r="A16" s="26" t="s">
        <v>85</v>
      </c>
      <c r="B16" s="8"/>
      <c r="C16" s="8"/>
      <c r="D16" s="8"/>
      <c r="E16" s="8"/>
      <c r="F16" s="8"/>
      <c r="G16" s="8"/>
      <c r="H16" s="8"/>
      <c r="I16" s="21"/>
      <c r="J16" s="13"/>
    </row>
    <row r="17" spans="1:25" s="14" customFormat="1" ht="20.149999999999999" customHeight="1" x14ac:dyDescent="0.35">
      <c r="A17" s="26" t="s">
        <v>210</v>
      </c>
      <c r="B17" s="8"/>
      <c r="C17" s="8"/>
      <c r="D17" s="8"/>
      <c r="E17" s="8"/>
      <c r="F17" s="8"/>
      <c r="G17" s="8"/>
      <c r="H17" s="8"/>
      <c r="I17" s="8"/>
      <c r="J17" s="13"/>
    </row>
    <row r="18" spans="1:25" s="14" customFormat="1" ht="20.149999999999999" customHeight="1" x14ac:dyDescent="0.35">
      <c r="A18" s="26" t="s">
        <v>182</v>
      </c>
      <c r="B18" s="8"/>
      <c r="C18" s="8"/>
      <c r="D18" s="8"/>
      <c r="E18" s="8"/>
      <c r="F18" s="8"/>
      <c r="G18" s="8"/>
      <c r="H18" s="8"/>
      <c r="I18" s="8"/>
      <c r="J18" s="13"/>
    </row>
    <row r="19" spans="1:25" s="14" customFormat="1" ht="20.149999999999999" customHeight="1" x14ac:dyDescent="0.35">
      <c r="A19" s="26" t="s">
        <v>211</v>
      </c>
      <c r="B19" s="8"/>
      <c r="C19" s="8"/>
      <c r="D19" s="8"/>
      <c r="E19" s="8"/>
      <c r="F19" s="8"/>
      <c r="G19" s="8"/>
      <c r="H19" s="8"/>
      <c r="I19" s="8"/>
      <c r="J19" s="13"/>
    </row>
    <row r="20" spans="1:25" s="3" customFormat="1" ht="20.149999999999999" customHeight="1" x14ac:dyDescent="0.35">
      <c r="A20" s="1" t="s">
        <v>36</v>
      </c>
      <c r="B20" s="104"/>
      <c r="C20" s="104"/>
      <c r="D20" s="104"/>
      <c r="E20" s="104"/>
      <c r="F20" s="105"/>
      <c r="G20" s="104"/>
      <c r="H20" s="104"/>
    </row>
    <row r="21" spans="1:25" ht="20" customHeight="1" x14ac:dyDescent="0.35">
      <c r="I21"/>
      <c r="J21"/>
      <c r="Q21" s="17"/>
      <c r="R21" s="17"/>
      <c r="S21" s="17"/>
      <c r="T21" s="17"/>
      <c r="U21" s="17"/>
      <c r="V21" s="17"/>
      <c r="W21" s="17"/>
      <c r="X21" s="17"/>
      <c r="Y21" s="17"/>
    </row>
  </sheetData>
  <hyperlinks>
    <hyperlink ref="A20" location="'Table of Contents'!A1" display="Return to Contents" xr:uid="{80A8D977-C1A2-4EC4-A7B5-57CD1F2DF0E5}"/>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BA93-3C66-4671-A646-4FAA792CDE22}">
  <dimension ref="A1:BC20"/>
  <sheetViews>
    <sheetView showGridLines="0" workbookViewId="0"/>
  </sheetViews>
  <sheetFormatPr defaultColWidth="8.84375" defaultRowHeight="20" customHeight="1" x14ac:dyDescent="0.35"/>
  <cols>
    <col min="1" max="1" width="37" customWidth="1"/>
    <col min="2" max="9" width="7.53515625" bestFit="1" customWidth="1"/>
    <col min="10" max="11" width="8.84375" bestFit="1" customWidth="1"/>
    <col min="12" max="12" width="9.07421875" bestFit="1" customWidth="1"/>
    <col min="13" max="15" width="8.84375" style="16" bestFit="1" customWidth="1"/>
    <col min="16" max="16" width="9.07421875" style="16" bestFit="1" customWidth="1"/>
    <col min="17" max="21" width="8.84375" style="16" bestFit="1" customWidth="1"/>
    <col min="22" max="30" width="8.84375" bestFit="1" customWidth="1"/>
    <col min="44" max="44" width="14.15234375" customWidth="1"/>
    <col min="45" max="47" width="11.53515625" customWidth="1"/>
    <col min="48" max="48" width="15.53515625" customWidth="1"/>
    <col min="49" max="54" width="12.53515625" customWidth="1"/>
    <col min="55" max="55" width="17.53515625" customWidth="1"/>
  </cols>
  <sheetData>
    <row r="1" spans="1:55" s="3" customFormat="1" ht="20" customHeight="1" x14ac:dyDescent="0.35">
      <c r="A1" s="45" t="s">
        <v>86</v>
      </c>
      <c r="B1" s="26"/>
      <c r="C1" s="26"/>
      <c r="D1" s="26"/>
      <c r="E1" s="26"/>
      <c r="F1" s="26"/>
      <c r="G1" s="26"/>
      <c r="H1" s="26"/>
      <c r="I1" s="26"/>
      <c r="J1" s="26"/>
      <c r="M1" s="11"/>
      <c r="N1" s="11"/>
      <c r="O1" s="11"/>
      <c r="P1" s="11"/>
      <c r="Q1" s="11"/>
      <c r="R1" s="11"/>
      <c r="S1" s="11"/>
      <c r="T1" s="11"/>
      <c r="U1" s="11"/>
    </row>
    <row r="2" spans="1:55" s="3" customFormat="1" ht="20" customHeight="1" x14ac:dyDescent="0.35">
      <c r="A2" s="26" t="s">
        <v>87</v>
      </c>
      <c r="B2" s="26"/>
      <c r="C2" s="26"/>
      <c r="D2" s="26"/>
      <c r="E2" s="26"/>
      <c r="F2" s="26"/>
      <c r="G2"/>
      <c r="H2" s="26"/>
      <c r="I2" s="26"/>
      <c r="J2" s="26"/>
      <c r="M2" s="11"/>
      <c r="N2" s="11"/>
      <c r="O2" s="11"/>
      <c r="P2" s="11"/>
      <c r="Q2" s="11"/>
      <c r="R2" s="11"/>
      <c r="S2" s="11"/>
      <c r="T2" s="11"/>
      <c r="U2" s="11"/>
    </row>
    <row r="3" spans="1:55" s="3" customFormat="1" ht="31" x14ac:dyDescent="0.35">
      <c r="A3" t="s">
        <v>88</v>
      </c>
      <c r="B3" s="27" t="s">
        <v>4</v>
      </c>
      <c r="C3" s="18" t="s">
        <v>5</v>
      </c>
      <c r="D3" s="18" t="s">
        <v>6</v>
      </c>
      <c r="E3" s="18" t="s">
        <v>7</v>
      </c>
      <c r="F3" s="18" t="s">
        <v>8</v>
      </c>
      <c r="G3" s="18" t="s">
        <v>9</v>
      </c>
      <c r="H3" s="18" t="s">
        <v>10</v>
      </c>
      <c r="I3" s="18" t="s">
        <v>40</v>
      </c>
      <c r="M3" s="11"/>
      <c r="N3" s="11"/>
      <c r="O3" s="11"/>
      <c r="P3" s="11"/>
      <c r="Q3" s="11"/>
      <c r="R3" s="11"/>
      <c r="S3" s="11"/>
      <c r="T3" s="11"/>
      <c r="U3" s="11"/>
    </row>
    <row r="4" spans="1:55" s="14" customFormat="1" ht="20.149999999999999" customHeight="1" x14ac:dyDescent="0.35">
      <c r="A4" t="s">
        <v>187</v>
      </c>
      <c r="B4" s="29">
        <v>3076.9640475200003</v>
      </c>
      <c r="C4" s="29">
        <v>3550.6626807098214</v>
      </c>
      <c r="D4" s="29">
        <v>3988.7810706656551</v>
      </c>
      <c r="E4" s="29">
        <v>4393.8048831487122</v>
      </c>
      <c r="F4" s="29">
        <v>4700.86457329936</v>
      </c>
      <c r="G4" s="29">
        <v>4997.7862489391664</v>
      </c>
      <c r="H4" s="29">
        <v>5332.1880559165083</v>
      </c>
      <c r="I4" s="29">
        <v>5685.7355874681707</v>
      </c>
      <c r="J4" s="40"/>
      <c r="K4" s="12"/>
      <c r="L4" s="12"/>
      <c r="M4" s="13"/>
      <c r="N4" s="13"/>
      <c r="O4" s="13"/>
      <c r="P4" s="13"/>
      <c r="Q4" s="5"/>
      <c r="R4" s="5"/>
      <c r="S4" s="5"/>
      <c r="T4" s="5"/>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row>
    <row r="5" spans="1:55" s="14" customFormat="1" ht="20.149999999999999" customHeight="1" x14ac:dyDescent="0.35">
      <c r="A5" s="20" t="s">
        <v>89</v>
      </c>
      <c r="B5" s="29">
        <v>1784.1518339754648</v>
      </c>
      <c r="C5" s="29">
        <v>620.60870568170299</v>
      </c>
      <c r="D5" s="32" t="s">
        <v>59</v>
      </c>
      <c r="E5" s="32" t="s">
        <v>59</v>
      </c>
      <c r="F5" s="32" t="s">
        <v>59</v>
      </c>
      <c r="G5" s="32" t="s">
        <v>59</v>
      </c>
      <c r="H5" s="32" t="s">
        <v>59</v>
      </c>
      <c r="I5" s="32" t="s">
        <v>59</v>
      </c>
      <c r="J5" s="40"/>
      <c r="K5" s="12"/>
      <c r="L5" s="12"/>
      <c r="M5" s="13"/>
      <c r="N5" s="13"/>
      <c r="O5" s="13"/>
      <c r="P5" s="13"/>
      <c r="Q5" s="82"/>
      <c r="R5" s="82"/>
      <c r="S5" s="82"/>
      <c r="T5" s="82"/>
      <c r="U5" s="82"/>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row>
    <row r="6" spans="1:55" s="14" customFormat="1" ht="20.149999999999999" customHeight="1" x14ac:dyDescent="0.35">
      <c r="A6" s="20" t="s">
        <v>90</v>
      </c>
      <c r="B6" s="29">
        <v>848.25583519453562</v>
      </c>
      <c r="C6" s="29">
        <v>2499.1257369881191</v>
      </c>
      <c r="D6" s="29">
        <v>3590.2670881763174</v>
      </c>
      <c r="E6" s="29">
        <v>4020.3637352695978</v>
      </c>
      <c r="F6" s="29">
        <v>4355.4720182676847</v>
      </c>
      <c r="G6" s="29">
        <v>4679.9595167592597</v>
      </c>
      <c r="H6" s="29">
        <v>5040.0173073258957</v>
      </c>
      <c r="I6" s="29">
        <v>5417.6948243412562</v>
      </c>
      <c r="J6" s="40"/>
      <c r="K6" s="12"/>
      <c r="L6" s="12"/>
      <c r="M6" s="13"/>
      <c r="N6" s="13"/>
      <c r="O6" s="13"/>
      <c r="P6" s="13"/>
      <c r="Q6" s="84"/>
      <c r="R6" s="84"/>
      <c r="S6" s="84"/>
      <c r="T6" s="84"/>
      <c r="U6" s="84"/>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row>
    <row r="7" spans="1:55" s="14" customFormat="1" ht="20.149999999999999" customHeight="1" x14ac:dyDescent="0.35">
      <c r="A7" s="93" t="s">
        <v>91</v>
      </c>
      <c r="B7" s="94">
        <v>444.55637834999993</v>
      </c>
      <c r="C7" s="94">
        <v>430.92823803999943</v>
      </c>
      <c r="D7" s="94">
        <v>398.51398248933771</v>
      </c>
      <c r="E7" s="94">
        <v>373.441147879114</v>
      </c>
      <c r="F7" s="94">
        <v>345.39255503167539</v>
      </c>
      <c r="G7" s="94">
        <v>317.82673217990651</v>
      </c>
      <c r="H7" s="94">
        <v>292.17074859061228</v>
      </c>
      <c r="I7" s="94">
        <v>268.04076312691416</v>
      </c>
      <c r="J7" s="40"/>
      <c r="K7" s="12"/>
      <c r="L7" s="12"/>
      <c r="M7" s="13"/>
      <c r="N7" s="13"/>
      <c r="O7" s="13"/>
      <c r="P7" s="13"/>
      <c r="Q7" s="82"/>
      <c r="R7" s="82"/>
      <c r="S7" s="82"/>
      <c r="T7" s="82"/>
      <c r="U7" s="82"/>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row>
    <row r="8" spans="1:55" s="14" customFormat="1" ht="20.149999999999999" customHeight="1" x14ac:dyDescent="0.35">
      <c r="A8" s="95" t="s">
        <v>188</v>
      </c>
      <c r="B8" s="96">
        <v>495.61203817143195</v>
      </c>
      <c r="C8" s="96">
        <v>542.16958191371157</v>
      </c>
      <c r="D8" s="96">
        <v>594.90735748376426</v>
      </c>
      <c r="E8" s="96">
        <v>629.17674334425351</v>
      </c>
      <c r="F8" s="96">
        <v>658.92679609943241</v>
      </c>
      <c r="G8" s="96">
        <v>687.45537667965687</v>
      </c>
      <c r="H8" s="96">
        <v>714.93016175037997</v>
      </c>
      <c r="I8" s="96">
        <v>741.41327165015116</v>
      </c>
      <c r="J8" s="40"/>
      <c r="K8" s="12"/>
      <c r="L8" s="12"/>
      <c r="M8" s="13"/>
      <c r="N8" s="13"/>
      <c r="O8" s="13"/>
      <c r="P8" s="13"/>
      <c r="Q8" s="84"/>
      <c r="R8" s="84"/>
      <c r="S8" s="84"/>
      <c r="T8" s="84"/>
      <c r="U8" s="84"/>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row>
    <row r="9" spans="1:55" s="14" customFormat="1" ht="20.149999999999999" customHeight="1" x14ac:dyDescent="0.35">
      <c r="A9" s="20" t="s">
        <v>89</v>
      </c>
      <c r="B9" s="29">
        <v>271.57255511623214</v>
      </c>
      <c r="C9" s="29">
        <v>92.254130412542992</v>
      </c>
      <c r="D9" s="32" t="s">
        <v>59</v>
      </c>
      <c r="E9" s="32" t="s">
        <v>59</v>
      </c>
      <c r="F9" s="32" t="s">
        <v>59</v>
      </c>
      <c r="G9" s="32" t="s">
        <v>59</v>
      </c>
      <c r="H9" s="32" t="s">
        <v>59</v>
      </c>
      <c r="I9" s="32" t="s">
        <v>59</v>
      </c>
      <c r="J9" s="40"/>
      <c r="K9" s="12"/>
      <c r="L9" s="12"/>
      <c r="M9" s="13"/>
      <c r="N9" s="13"/>
      <c r="O9" s="13"/>
      <c r="P9" s="13"/>
      <c r="Q9" s="84"/>
      <c r="R9" s="84"/>
      <c r="S9" s="84"/>
      <c r="T9" s="84"/>
      <c r="U9" s="84"/>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row>
    <row r="10" spans="1:55" s="14" customFormat="1" ht="20.149999999999999" customHeight="1" x14ac:dyDescent="0.35">
      <c r="A10" s="20" t="s">
        <v>92</v>
      </c>
      <c r="B10" s="29">
        <v>146.14317161276881</v>
      </c>
      <c r="C10" s="29">
        <v>379.18165353225379</v>
      </c>
      <c r="D10" s="29">
        <v>531.00751477279857</v>
      </c>
      <c r="E10" s="29">
        <v>571.12937059080321</v>
      </c>
      <c r="F10" s="29">
        <v>606.33377401151006</v>
      </c>
      <c r="G10" s="29">
        <v>639.92719430969532</v>
      </c>
      <c r="H10" s="29">
        <v>672.08018831793356</v>
      </c>
      <c r="I10" s="29">
        <v>702.85970910747676</v>
      </c>
      <c r="J10" s="40"/>
      <c r="K10" s="12"/>
      <c r="L10" s="12"/>
      <c r="M10" s="13"/>
      <c r="N10" s="13"/>
      <c r="O10" s="13"/>
      <c r="P10" s="13"/>
      <c r="Q10" s="86"/>
      <c r="R10" s="86"/>
      <c r="S10" s="86"/>
      <c r="T10" s="86"/>
      <c r="U10" s="86"/>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row>
    <row r="11" spans="1:55" s="14" customFormat="1" ht="20.149999999999999" customHeight="1" x14ac:dyDescent="0.35">
      <c r="A11" s="20" t="s">
        <v>93</v>
      </c>
      <c r="B11" s="29">
        <v>77.896311442431013</v>
      </c>
      <c r="C11" s="29">
        <v>70.733797968914772</v>
      </c>
      <c r="D11" s="29">
        <v>63.899842710965729</v>
      </c>
      <c r="E11" s="29">
        <v>58.047372753450318</v>
      </c>
      <c r="F11" s="29">
        <v>52.593022087922357</v>
      </c>
      <c r="G11" s="29">
        <v>47.528182369961534</v>
      </c>
      <c r="H11" s="29">
        <v>42.849973432446426</v>
      </c>
      <c r="I11" s="29">
        <v>38.553562542674364</v>
      </c>
      <c r="J11" s="40"/>
      <c r="K11" s="12"/>
      <c r="L11" s="12"/>
      <c r="M11" s="13"/>
      <c r="N11" s="13"/>
      <c r="O11" s="13"/>
      <c r="P11" s="13"/>
      <c r="Q11" s="86"/>
      <c r="R11" s="86"/>
      <c r="S11" s="86"/>
      <c r="T11" s="86"/>
      <c r="U11" s="86"/>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row>
    <row r="12" spans="1:55" s="14" customFormat="1" ht="20.149999999999999" customHeight="1" x14ac:dyDescent="0.35">
      <c r="A12" s="26" t="s">
        <v>94</v>
      </c>
      <c r="B12" s="8"/>
      <c r="C12" s="8"/>
      <c r="D12" s="8"/>
      <c r="E12" s="8"/>
      <c r="F12" s="8"/>
      <c r="G12" s="8"/>
      <c r="H12" s="8"/>
      <c r="I12" s="8"/>
      <c r="J12" s="8"/>
      <c r="K12" s="12"/>
      <c r="L12" s="12"/>
      <c r="M12" s="13"/>
      <c r="N12" s="13"/>
      <c r="O12" s="13"/>
      <c r="P12" s="13"/>
      <c r="Q12" s="84"/>
      <c r="R12" s="84"/>
      <c r="S12" s="84"/>
      <c r="T12" s="84"/>
      <c r="U12" s="84"/>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row>
    <row r="13" spans="1:55" s="14" customFormat="1" ht="20.149999999999999" customHeight="1" x14ac:dyDescent="0.35">
      <c r="A13" s="26" t="s">
        <v>72</v>
      </c>
      <c r="B13" s="8"/>
      <c r="C13" s="8"/>
      <c r="D13" s="8"/>
      <c r="E13" s="8"/>
      <c r="F13" s="8"/>
      <c r="G13" s="8"/>
      <c r="H13" s="8"/>
      <c r="I13" s="8"/>
      <c r="J13" s="8"/>
      <c r="K13" s="12"/>
      <c r="L13" s="12"/>
      <c r="M13" s="13"/>
      <c r="N13" s="13"/>
      <c r="O13" s="13"/>
      <c r="P13" s="13"/>
      <c r="Q13" s="84"/>
      <c r="R13" s="84"/>
      <c r="S13" s="84"/>
      <c r="T13" s="84"/>
      <c r="U13" s="84"/>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row>
    <row r="14" spans="1:55" s="14" customFormat="1" ht="20.149999999999999" customHeight="1" x14ac:dyDescent="0.35">
      <c r="A14" s="26" t="s">
        <v>95</v>
      </c>
      <c r="B14" s="8"/>
      <c r="C14" s="8"/>
      <c r="D14" s="8"/>
      <c r="E14" s="8"/>
      <c r="F14" s="8"/>
      <c r="G14" s="8"/>
      <c r="H14" s="8"/>
      <c r="I14" s="8"/>
      <c r="J14" s="8"/>
      <c r="K14" s="12"/>
      <c r="L14" s="12"/>
      <c r="M14" s="13"/>
      <c r="N14" s="13"/>
      <c r="O14" s="13"/>
      <c r="P14" s="13"/>
      <c r="Q14" s="15"/>
      <c r="R14" s="15"/>
      <c r="S14" s="15"/>
      <c r="T14" s="15"/>
      <c r="U14" s="15"/>
    </row>
    <row r="15" spans="1:55" s="14" customFormat="1" ht="20.149999999999999" customHeight="1" x14ac:dyDescent="0.35">
      <c r="A15" s="26" t="s">
        <v>200</v>
      </c>
      <c r="B15" s="8"/>
      <c r="C15" s="8"/>
      <c r="D15" s="8"/>
      <c r="E15" s="8"/>
      <c r="F15" s="8"/>
      <c r="G15" s="8"/>
      <c r="H15" s="8"/>
      <c r="I15" s="8"/>
      <c r="J15" s="8"/>
      <c r="K15" s="12"/>
      <c r="L15" s="12"/>
      <c r="M15" s="13"/>
      <c r="N15" s="13"/>
      <c r="O15" s="13"/>
      <c r="P15" s="13"/>
      <c r="Q15" s="15"/>
      <c r="R15" s="15"/>
      <c r="S15" s="15"/>
      <c r="T15" s="15"/>
      <c r="U15" s="15"/>
    </row>
    <row r="16" spans="1:55" s="3" customFormat="1" ht="20.149999999999999" customHeight="1" x14ac:dyDescent="0.35">
      <c r="A16" s="26" t="s">
        <v>96</v>
      </c>
      <c r="B16" s="8"/>
      <c r="C16" s="8"/>
      <c r="D16" s="8"/>
      <c r="E16" s="8"/>
      <c r="F16" s="8"/>
      <c r="G16" s="8"/>
      <c r="H16" s="8"/>
      <c r="I16" s="8"/>
      <c r="J16" s="8"/>
    </row>
    <row r="17" spans="1:21" s="3" customFormat="1" ht="20.149999999999999" customHeight="1" x14ac:dyDescent="0.35">
      <c r="A17" s="26" t="s">
        <v>97</v>
      </c>
      <c r="B17" s="8"/>
      <c r="C17" s="8"/>
      <c r="D17" s="8"/>
      <c r="E17" s="8"/>
      <c r="F17" s="8"/>
      <c r="G17" s="8"/>
      <c r="H17" s="8"/>
      <c r="I17" s="8"/>
      <c r="J17" s="8"/>
    </row>
    <row r="18" spans="1:21" ht="20.149999999999999" customHeight="1" x14ac:dyDescent="0.35">
      <c r="A18" t="s">
        <v>98</v>
      </c>
      <c r="M18" s="17"/>
      <c r="N18" s="17"/>
      <c r="O18" s="17"/>
      <c r="P18" s="17"/>
      <c r="Q18" s="17"/>
      <c r="R18" s="17"/>
      <c r="S18" s="17"/>
      <c r="T18" s="17"/>
      <c r="U18" s="17"/>
    </row>
    <row r="19" spans="1:21" ht="20.149999999999999" customHeight="1" x14ac:dyDescent="0.35">
      <c r="A19" t="s">
        <v>222</v>
      </c>
    </row>
    <row r="20" spans="1:21" ht="20.149999999999999" customHeight="1" x14ac:dyDescent="0.35">
      <c r="A20" s="1" t="s">
        <v>36</v>
      </c>
    </row>
  </sheetData>
  <hyperlinks>
    <hyperlink ref="A20" location="'Table of Contents'!A1" display="Return to Contents" xr:uid="{CDF5E985-9934-4AA2-92E3-127821C3773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51AC-50B8-4E87-80D9-7A27EC0BF244}">
  <dimension ref="A1:I14"/>
  <sheetViews>
    <sheetView showGridLines="0" workbookViewId="0"/>
  </sheetViews>
  <sheetFormatPr defaultRowHeight="20.149999999999999" customHeight="1" x14ac:dyDescent="0.35"/>
  <cols>
    <col min="1" max="1" width="41.15234375" customWidth="1"/>
    <col min="2" max="9" width="7.53515625" bestFit="1" customWidth="1"/>
  </cols>
  <sheetData>
    <row r="1" spans="1:9" ht="20.149999999999999" customHeight="1" x14ac:dyDescent="0.35">
      <c r="A1" s="45" t="s">
        <v>99</v>
      </c>
      <c r="B1" s="26"/>
      <c r="C1" s="26"/>
      <c r="D1" s="26"/>
      <c r="E1" s="26"/>
      <c r="F1" s="26"/>
      <c r="G1" s="26"/>
      <c r="H1" s="26"/>
      <c r="I1" s="26"/>
    </row>
    <row r="2" spans="1:9" ht="20.149999999999999" customHeight="1" x14ac:dyDescent="0.35">
      <c r="A2" s="26" t="s">
        <v>100</v>
      </c>
      <c r="B2" s="26"/>
      <c r="C2" s="26"/>
      <c r="D2" s="26"/>
      <c r="E2" s="26"/>
      <c r="F2" s="26"/>
      <c r="G2" s="26"/>
      <c r="H2" s="26"/>
      <c r="I2" s="26"/>
    </row>
    <row r="3" spans="1:9" ht="31" x14ac:dyDescent="0.35">
      <c r="A3" t="s">
        <v>3</v>
      </c>
      <c r="B3" s="27" t="s">
        <v>4</v>
      </c>
      <c r="C3" s="18" t="s">
        <v>5</v>
      </c>
      <c r="D3" s="18" t="s">
        <v>6</v>
      </c>
      <c r="E3" s="18" t="s">
        <v>7</v>
      </c>
      <c r="F3" s="18" t="s">
        <v>8</v>
      </c>
      <c r="G3" s="18" t="s">
        <v>9</v>
      </c>
      <c r="H3" s="18" t="s">
        <v>10</v>
      </c>
      <c r="I3" s="18" t="s">
        <v>40</v>
      </c>
    </row>
    <row r="4" spans="1:9" ht="20.149999999999999" customHeight="1" x14ac:dyDescent="0.35">
      <c r="A4" s="21" t="s">
        <v>101</v>
      </c>
      <c r="B4" s="28">
        <v>139.98516278040299</v>
      </c>
      <c r="C4" s="28">
        <v>144.34757855111854</v>
      </c>
      <c r="D4" s="28">
        <v>146.18624164442812</v>
      </c>
      <c r="E4" s="28">
        <v>153.17163734906427</v>
      </c>
      <c r="F4" s="28">
        <v>158.20784566505361</v>
      </c>
      <c r="G4" s="28">
        <v>160.68286757946433</v>
      </c>
      <c r="H4" s="28">
        <v>164.52336204736605</v>
      </c>
      <c r="I4" s="28">
        <v>168.43240122749998</v>
      </c>
    </row>
    <row r="5" spans="1:9" ht="20.149999999999999" customHeight="1" x14ac:dyDescent="0.35">
      <c r="A5" s="21" t="s">
        <v>102</v>
      </c>
      <c r="B5" s="28">
        <v>289.21734208959657</v>
      </c>
      <c r="C5" s="28">
        <v>309.62930316888827</v>
      </c>
      <c r="D5" s="28">
        <v>320.71354408079202</v>
      </c>
      <c r="E5" s="28">
        <v>335.44202626368752</v>
      </c>
      <c r="F5" s="28">
        <v>344.36497921148583</v>
      </c>
      <c r="G5" s="28">
        <v>351.78273112007855</v>
      </c>
      <c r="H5" s="28">
        <v>352.948038670725</v>
      </c>
      <c r="I5" s="28">
        <v>354.46886927168572</v>
      </c>
    </row>
    <row r="6" spans="1:9" ht="20.149999999999999" customHeight="1" x14ac:dyDescent="0.35">
      <c r="A6" s="21" t="s">
        <v>103</v>
      </c>
      <c r="B6" s="28">
        <v>429.20250486999998</v>
      </c>
      <c r="C6" s="28">
        <v>453.97688172000682</v>
      </c>
      <c r="D6" s="28">
        <v>466.89978572522011</v>
      </c>
      <c r="E6" s="28">
        <v>488.61366361275179</v>
      </c>
      <c r="F6" s="28">
        <v>502.57282487653947</v>
      </c>
      <c r="G6" s="28">
        <v>512.46559869954285</v>
      </c>
      <c r="H6" s="28">
        <v>517.47140071809099</v>
      </c>
      <c r="I6" s="28">
        <v>522.90127049918567</v>
      </c>
    </row>
    <row r="7" spans="1:9" ht="20.149999999999999" customHeight="1" x14ac:dyDescent="0.35">
      <c r="A7" s="30" t="s">
        <v>104</v>
      </c>
      <c r="B7" s="70">
        <v>7.9916353500000001</v>
      </c>
      <c r="C7" s="70">
        <v>7.4203047</v>
      </c>
      <c r="D7" s="70">
        <v>7.6240913390534724</v>
      </c>
      <c r="E7" s="70">
        <v>8.0519925127857555</v>
      </c>
      <c r="F7" s="70">
        <v>8.2249975394653703</v>
      </c>
      <c r="G7" s="70">
        <v>8.4184414497666715</v>
      </c>
      <c r="H7" s="70">
        <v>8.6159899127691251</v>
      </c>
      <c r="I7" s="70">
        <v>8.8169848678201106</v>
      </c>
    </row>
    <row r="8" spans="1:9" ht="20.149999999999999" customHeight="1" x14ac:dyDescent="0.35">
      <c r="A8" s="21" t="s">
        <v>105</v>
      </c>
      <c r="B8" s="71">
        <v>6.6571267500000006</v>
      </c>
      <c r="C8" s="71">
        <v>5.8914731499999977</v>
      </c>
      <c r="D8" s="71">
        <v>6.1796963703149999</v>
      </c>
      <c r="E8" s="71">
        <v>6.5095880865747189</v>
      </c>
      <c r="F8" s="71">
        <v>6.6585934898979993</v>
      </c>
      <c r="G8" s="71">
        <v>6.8170771442793123</v>
      </c>
      <c r="H8" s="71">
        <v>6.9771768405078127</v>
      </c>
      <c r="I8" s="71">
        <v>7.1414181513130002</v>
      </c>
    </row>
    <row r="9" spans="1:9" ht="20.149999999999999" customHeight="1" x14ac:dyDescent="0.35">
      <c r="A9" s="21" t="s">
        <v>106</v>
      </c>
      <c r="B9" s="71">
        <v>6.6306110500000015</v>
      </c>
      <c r="C9" s="71">
        <v>6.7308009499999999</v>
      </c>
      <c r="D9" s="71">
        <v>6.8358152262399994</v>
      </c>
      <c r="E9" s="71">
        <v>7.136744367885</v>
      </c>
      <c r="F9" s="71">
        <v>7.1414013102400009</v>
      </c>
      <c r="G9" s="71">
        <v>7.2211642303050008</v>
      </c>
      <c r="H9" s="71">
        <v>7.3892596970208322</v>
      </c>
      <c r="I9" s="71">
        <v>7.5673686811550001</v>
      </c>
    </row>
    <row r="10" spans="1:9" ht="20.149999999999999" customHeight="1" x14ac:dyDescent="0.35">
      <c r="A10" s="21" t="s">
        <v>107</v>
      </c>
      <c r="B10" s="71">
        <v>21.279373150000001</v>
      </c>
      <c r="C10" s="71">
        <v>20.042578799999998</v>
      </c>
      <c r="D10" s="71">
        <v>20.639602935608472</v>
      </c>
      <c r="E10" s="71">
        <v>21.698324967245476</v>
      </c>
      <c r="F10" s="71">
        <v>22.024992339603372</v>
      </c>
      <c r="G10" s="71">
        <v>22.456682824350985</v>
      </c>
      <c r="H10" s="71">
        <v>22.982426450297769</v>
      </c>
      <c r="I10" s="71">
        <v>23.525771700288111</v>
      </c>
    </row>
    <row r="11" spans="1:9" ht="20.149999999999999" customHeight="1" x14ac:dyDescent="0.35">
      <c r="A11" s="26" t="s">
        <v>94</v>
      </c>
      <c r="B11" s="8"/>
      <c r="C11" s="8"/>
      <c r="D11" s="8"/>
      <c r="E11" s="8"/>
      <c r="F11" s="8"/>
      <c r="G11" s="8"/>
      <c r="H11" s="8"/>
      <c r="I11" s="8"/>
    </row>
    <row r="12" spans="1:9" ht="20.149999999999999" customHeight="1" x14ac:dyDescent="0.35">
      <c r="A12" t="s">
        <v>72</v>
      </c>
    </row>
    <row r="13" spans="1:9" ht="20.149999999999999" customHeight="1" x14ac:dyDescent="0.35">
      <c r="A13" t="s">
        <v>95</v>
      </c>
    </row>
    <row r="14" spans="1:9" ht="20.149999999999999" customHeight="1" x14ac:dyDescent="0.35">
      <c r="A14" s="1" t="s">
        <v>36</v>
      </c>
    </row>
  </sheetData>
  <hyperlinks>
    <hyperlink ref="A14" location="'Table of Contents'!A1" display="Return to Contents" xr:uid="{99D222C5-16D2-40BB-8BCC-6A41C9D68BFD}"/>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A3CD-8D7B-496E-B183-5E1FCF4D6AD6}">
  <dimension ref="A1:H12"/>
  <sheetViews>
    <sheetView showGridLines="0" workbookViewId="0"/>
  </sheetViews>
  <sheetFormatPr defaultColWidth="8.84375" defaultRowHeight="15.5" x14ac:dyDescent="0.35"/>
  <cols>
    <col min="1" max="1" width="43.84375" bestFit="1" customWidth="1"/>
    <col min="2" max="8" width="7.53515625" bestFit="1" customWidth="1"/>
  </cols>
  <sheetData>
    <row r="1" spans="1:8" ht="20.149999999999999" customHeight="1" x14ac:dyDescent="0.35">
      <c r="A1" s="45" t="s">
        <v>108</v>
      </c>
      <c r="B1" s="26"/>
      <c r="C1" s="26"/>
      <c r="D1" s="26"/>
      <c r="E1" s="26"/>
      <c r="F1" s="26"/>
      <c r="G1" s="26"/>
      <c r="H1" s="26"/>
    </row>
    <row r="2" spans="1:8" ht="20.149999999999999" customHeight="1" x14ac:dyDescent="0.35">
      <c r="A2" s="26" t="s">
        <v>100</v>
      </c>
      <c r="B2" s="26"/>
      <c r="C2" s="26"/>
      <c r="D2" s="26"/>
      <c r="E2" s="26"/>
      <c r="F2" s="26"/>
      <c r="G2" s="26"/>
      <c r="H2" s="26"/>
    </row>
    <row r="3" spans="1:8" ht="20.149999999999999" customHeight="1" x14ac:dyDescent="0.35">
      <c r="A3" t="s">
        <v>109</v>
      </c>
      <c r="B3" s="18" t="s">
        <v>5</v>
      </c>
      <c r="C3" s="18" t="s">
        <v>6</v>
      </c>
      <c r="D3" s="18" t="s">
        <v>7</v>
      </c>
      <c r="E3" s="18" t="s">
        <v>8</v>
      </c>
      <c r="F3" s="18" t="s">
        <v>9</v>
      </c>
      <c r="G3" s="18" t="s">
        <v>10</v>
      </c>
      <c r="H3" s="18" t="s">
        <v>40</v>
      </c>
    </row>
    <row r="4" spans="1:8" ht="20.149999999999999" customHeight="1" x14ac:dyDescent="0.35">
      <c r="A4" s="21" t="s">
        <v>15</v>
      </c>
      <c r="B4" s="73">
        <v>34.5</v>
      </c>
      <c r="C4" s="73">
        <v>34.5</v>
      </c>
      <c r="D4" s="73">
        <v>35</v>
      </c>
      <c r="E4" s="73">
        <v>35</v>
      </c>
      <c r="F4" s="73">
        <v>35</v>
      </c>
      <c r="G4" s="73">
        <v>35</v>
      </c>
      <c r="H4" s="73">
        <v>35</v>
      </c>
    </row>
    <row r="5" spans="1:8" ht="20.149999999999999" customHeight="1" x14ac:dyDescent="0.35">
      <c r="A5" s="21" t="s">
        <v>110</v>
      </c>
      <c r="B5" s="73">
        <v>32.5</v>
      </c>
      <c r="C5" s="73">
        <v>32.5</v>
      </c>
      <c r="D5" s="73">
        <v>33</v>
      </c>
      <c r="E5" s="73">
        <v>33</v>
      </c>
      <c r="F5" s="73">
        <v>33</v>
      </c>
      <c r="G5" s="73">
        <v>33</v>
      </c>
      <c r="H5" s="73">
        <v>33</v>
      </c>
    </row>
    <row r="6" spans="1:8" ht="20.149999999999999" customHeight="1" x14ac:dyDescent="0.35">
      <c r="A6" s="21" t="s">
        <v>111</v>
      </c>
      <c r="B6" s="73">
        <v>42.5</v>
      </c>
      <c r="C6" s="73">
        <v>42.5</v>
      </c>
      <c r="D6" s="73">
        <v>43</v>
      </c>
      <c r="E6" s="73">
        <v>43</v>
      </c>
      <c r="F6" s="73">
        <v>43</v>
      </c>
      <c r="G6" s="73">
        <v>43</v>
      </c>
      <c r="H6" s="73">
        <v>43</v>
      </c>
    </row>
    <row r="7" spans="1:8" ht="20.149999999999999" customHeight="1" x14ac:dyDescent="0.35">
      <c r="A7" s="21" t="s">
        <v>105</v>
      </c>
      <c r="B7" s="73">
        <v>42.5</v>
      </c>
      <c r="C7" s="73">
        <v>42.5</v>
      </c>
      <c r="D7" s="73">
        <v>43</v>
      </c>
      <c r="E7" s="73">
        <v>43</v>
      </c>
      <c r="F7" s="73">
        <v>43</v>
      </c>
      <c r="G7" s="73">
        <v>43</v>
      </c>
      <c r="H7" s="73">
        <v>43</v>
      </c>
    </row>
    <row r="8" spans="1:8" ht="20.149999999999999" customHeight="1" x14ac:dyDescent="0.35">
      <c r="A8" s="21" t="s">
        <v>106</v>
      </c>
      <c r="B8" s="73">
        <v>44</v>
      </c>
      <c r="C8" s="73">
        <v>44</v>
      </c>
      <c r="D8" s="73">
        <v>44.5</v>
      </c>
      <c r="E8" s="73">
        <v>44.5</v>
      </c>
      <c r="F8" s="73">
        <v>44.5</v>
      </c>
      <c r="G8" s="73">
        <v>44.5</v>
      </c>
      <c r="H8" s="73">
        <v>44.5</v>
      </c>
    </row>
    <row r="9" spans="1:8" ht="20.149999999999999" customHeight="1" x14ac:dyDescent="0.35">
      <c r="A9" s="21" t="s">
        <v>101</v>
      </c>
      <c r="B9" s="73">
        <v>36.5</v>
      </c>
      <c r="C9" s="73">
        <v>36.5</v>
      </c>
      <c r="D9" s="73">
        <v>37</v>
      </c>
      <c r="E9" s="73">
        <v>37.5</v>
      </c>
      <c r="F9" s="73">
        <v>37.5</v>
      </c>
      <c r="G9" s="73">
        <v>37.5</v>
      </c>
      <c r="H9" s="73">
        <v>37.5</v>
      </c>
    </row>
    <row r="10" spans="1:8" ht="20.149999999999999" customHeight="1" x14ac:dyDescent="0.35">
      <c r="A10" s="21" t="s">
        <v>102</v>
      </c>
      <c r="B10" s="73">
        <v>41.5</v>
      </c>
      <c r="C10" s="73">
        <v>41.5</v>
      </c>
      <c r="D10" s="73">
        <v>42</v>
      </c>
      <c r="E10" s="73">
        <v>42.5</v>
      </c>
      <c r="F10" s="73">
        <v>43</v>
      </c>
      <c r="G10" s="73">
        <v>43</v>
      </c>
      <c r="H10" s="73">
        <v>43</v>
      </c>
    </row>
    <row r="11" spans="1:8" ht="20.149999999999999" customHeight="1" x14ac:dyDescent="0.35">
      <c r="A11" s="26" t="s">
        <v>31</v>
      </c>
      <c r="B11" s="8"/>
      <c r="C11" s="8"/>
      <c r="D11" s="8"/>
      <c r="E11" s="8"/>
      <c r="F11" s="8"/>
      <c r="G11" s="8"/>
      <c r="H11" s="8"/>
    </row>
    <row r="12" spans="1:8" ht="20.149999999999999" customHeight="1" x14ac:dyDescent="0.35">
      <c r="A12" s="1" t="s">
        <v>36</v>
      </c>
    </row>
  </sheetData>
  <hyperlinks>
    <hyperlink ref="A12" location="'Table of Contents'!A1" display="Return to Contents" xr:uid="{5E7AF980-B59F-4A57-A056-314973007B51}"/>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261E-77B5-46BF-A9FD-7D7576CBF2A5}">
  <dimension ref="A1:H15"/>
  <sheetViews>
    <sheetView showGridLines="0" workbookViewId="0"/>
  </sheetViews>
  <sheetFormatPr defaultColWidth="8.84375" defaultRowHeight="20.149999999999999" customHeight="1" x14ac:dyDescent="0.35"/>
  <cols>
    <col min="1" max="1" width="43.84375" bestFit="1" customWidth="1"/>
    <col min="2" max="8" width="7.53515625" bestFit="1" customWidth="1"/>
  </cols>
  <sheetData>
    <row r="1" spans="1:8" ht="20.149999999999999" customHeight="1" x14ac:dyDescent="0.35">
      <c r="A1" s="45" t="s">
        <v>112</v>
      </c>
      <c r="B1" s="26"/>
      <c r="C1" s="26"/>
      <c r="D1" s="26"/>
      <c r="E1" s="26"/>
      <c r="F1" s="26"/>
      <c r="G1" s="26"/>
      <c r="H1" s="26"/>
    </row>
    <row r="2" spans="1:8" ht="20.149999999999999" customHeight="1" x14ac:dyDescent="0.35">
      <c r="A2" s="26" t="s">
        <v>87</v>
      </c>
      <c r="B2" s="26"/>
      <c r="C2" s="26"/>
      <c r="D2" s="26"/>
      <c r="E2" s="26"/>
      <c r="F2" s="26"/>
      <c r="G2" s="26"/>
      <c r="H2" s="26"/>
    </row>
    <row r="3" spans="1:8" ht="20.149999999999999" customHeight="1" x14ac:dyDescent="0.35">
      <c r="A3" t="s">
        <v>109</v>
      </c>
      <c r="B3" s="18" t="s">
        <v>5</v>
      </c>
      <c r="C3" s="18" t="s">
        <v>6</v>
      </c>
      <c r="D3" s="18" t="s">
        <v>7</v>
      </c>
      <c r="E3" s="18" t="s">
        <v>8</v>
      </c>
      <c r="F3" s="18" t="s">
        <v>9</v>
      </c>
      <c r="G3" s="18" t="s">
        <v>10</v>
      </c>
      <c r="H3" s="18" t="s">
        <v>40</v>
      </c>
    </row>
    <row r="4" spans="1:8" ht="20.149999999999999" customHeight="1" x14ac:dyDescent="0.35">
      <c r="A4" s="21" t="s">
        <v>113</v>
      </c>
      <c r="B4" s="22">
        <v>76</v>
      </c>
      <c r="C4" s="22">
        <v>79</v>
      </c>
      <c r="D4" s="22">
        <v>83</v>
      </c>
      <c r="E4" s="22">
        <v>87</v>
      </c>
      <c r="F4" s="22">
        <v>87</v>
      </c>
      <c r="G4" s="22">
        <v>87</v>
      </c>
      <c r="H4" s="22">
        <v>87</v>
      </c>
    </row>
    <row r="5" spans="1:8" ht="20.149999999999999" customHeight="1" x14ac:dyDescent="0.35">
      <c r="A5" s="21" t="s">
        <v>110</v>
      </c>
      <c r="B5" s="22">
        <v>70</v>
      </c>
      <c r="C5" s="22">
        <v>70</v>
      </c>
      <c r="D5" s="22">
        <v>70</v>
      </c>
      <c r="E5" s="22">
        <v>70</v>
      </c>
      <c r="F5" s="22">
        <v>70</v>
      </c>
      <c r="G5" s="22">
        <v>70</v>
      </c>
      <c r="H5" s="22">
        <v>70</v>
      </c>
    </row>
    <row r="6" spans="1:8" ht="20.149999999999999" customHeight="1" x14ac:dyDescent="0.35">
      <c r="A6" s="21" t="s">
        <v>111</v>
      </c>
      <c r="B6" s="22">
        <v>90</v>
      </c>
      <c r="C6" s="22">
        <v>90</v>
      </c>
      <c r="D6" s="22">
        <v>90</v>
      </c>
      <c r="E6" s="22">
        <v>90</v>
      </c>
      <c r="F6" s="22">
        <v>90</v>
      </c>
      <c r="G6" s="22">
        <v>90</v>
      </c>
      <c r="H6" s="22">
        <v>90</v>
      </c>
    </row>
    <row r="7" spans="1:8" ht="20.149999999999999" customHeight="1" x14ac:dyDescent="0.35">
      <c r="A7" s="21" t="s">
        <v>114</v>
      </c>
      <c r="B7" s="22">
        <v>95</v>
      </c>
      <c r="C7" s="22">
        <v>95</v>
      </c>
      <c r="D7" s="22">
        <v>95</v>
      </c>
      <c r="E7" s="22">
        <v>95</v>
      </c>
      <c r="F7" s="22">
        <v>95</v>
      </c>
      <c r="G7" s="22">
        <v>95</v>
      </c>
      <c r="H7" s="22">
        <v>95</v>
      </c>
    </row>
    <row r="8" spans="1:8" ht="20.149999999999999" customHeight="1" x14ac:dyDescent="0.35">
      <c r="A8" s="21" t="s">
        <v>106</v>
      </c>
      <c r="B8" s="22">
        <v>97</v>
      </c>
      <c r="C8" s="22">
        <v>97</v>
      </c>
      <c r="D8" s="22">
        <v>97</v>
      </c>
      <c r="E8" s="22">
        <v>97</v>
      </c>
      <c r="F8" s="22">
        <v>97</v>
      </c>
      <c r="G8" s="22">
        <v>97</v>
      </c>
      <c r="H8" s="22">
        <v>97</v>
      </c>
    </row>
    <row r="9" spans="1:8" ht="20.149999999999999" customHeight="1" x14ac:dyDescent="0.35">
      <c r="A9" s="21" t="s">
        <v>101</v>
      </c>
      <c r="B9" s="22">
        <v>97</v>
      </c>
      <c r="C9" s="22">
        <v>97</v>
      </c>
      <c r="D9" s="22">
        <v>97</v>
      </c>
      <c r="E9" s="22">
        <v>97</v>
      </c>
      <c r="F9" s="22">
        <v>97</v>
      </c>
      <c r="G9" s="22">
        <v>97</v>
      </c>
      <c r="H9" s="22">
        <v>97</v>
      </c>
    </row>
    <row r="10" spans="1:8" ht="20.149999999999999" customHeight="1" x14ac:dyDescent="0.35">
      <c r="A10" s="21" t="s">
        <v>102</v>
      </c>
      <c r="B10" s="22">
        <v>92</v>
      </c>
      <c r="C10" s="22">
        <v>94</v>
      </c>
      <c r="D10" s="22">
        <v>95</v>
      </c>
      <c r="E10" s="22">
        <v>96.000000000000014</v>
      </c>
      <c r="F10" s="22">
        <v>97.000000000000014</v>
      </c>
      <c r="G10" s="22">
        <v>97</v>
      </c>
      <c r="H10" s="22">
        <v>97</v>
      </c>
    </row>
    <row r="11" spans="1:8" ht="20.149999999999999" customHeight="1" x14ac:dyDescent="0.35">
      <c r="A11" s="31" t="s">
        <v>115</v>
      </c>
      <c r="B11" s="72">
        <v>94</v>
      </c>
      <c r="C11" s="72">
        <v>95</v>
      </c>
      <c r="D11" s="72">
        <v>96</v>
      </c>
      <c r="E11" s="72">
        <v>96</v>
      </c>
      <c r="F11" s="72">
        <v>97</v>
      </c>
      <c r="G11" s="72">
        <v>97</v>
      </c>
      <c r="H11" s="72">
        <v>97</v>
      </c>
    </row>
    <row r="12" spans="1:8" ht="20.149999999999999" customHeight="1" x14ac:dyDescent="0.35">
      <c r="A12" s="26" t="s">
        <v>31</v>
      </c>
      <c r="B12" s="8"/>
      <c r="C12" s="8"/>
      <c r="D12" s="8"/>
      <c r="E12" s="8"/>
      <c r="F12" s="8"/>
      <c r="G12" s="8"/>
      <c r="H12" s="8"/>
    </row>
    <row r="13" spans="1:8" ht="20.149999999999999" customHeight="1" x14ac:dyDescent="0.35">
      <c r="A13" s="26" t="s">
        <v>116</v>
      </c>
      <c r="B13" s="8"/>
      <c r="C13" s="8"/>
      <c r="D13" s="8"/>
      <c r="E13" s="8"/>
      <c r="F13" s="8"/>
      <c r="G13" s="8"/>
      <c r="H13" s="8"/>
    </row>
    <row r="14" spans="1:8" ht="20.149999999999999" customHeight="1" x14ac:dyDescent="0.35">
      <c r="A14" s="26" t="s">
        <v>117</v>
      </c>
      <c r="B14" s="8"/>
      <c r="C14" s="8"/>
      <c r="D14" s="8"/>
      <c r="E14" s="8"/>
      <c r="F14" s="8"/>
      <c r="G14" s="8"/>
      <c r="H14" s="3"/>
    </row>
    <row r="15" spans="1:8" ht="20.149999999999999" customHeight="1" x14ac:dyDescent="0.35">
      <c r="A15" s="1" t="s">
        <v>36</v>
      </c>
    </row>
  </sheetData>
  <hyperlinks>
    <hyperlink ref="A15" location="'Table of Contents'!A1" display="Return to Contents" xr:uid="{D99A1A1E-E0AF-460B-8163-B4967748C0CF}"/>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ddbd433066e8eb5d81b263aa4a29094b">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d42fb420ef5afb2508ba6ca03b6eaf07"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53D26341A57B383EE0540010E0463CCA" version="1.0.0">
  <systemFields>
    <field name="Objective-Id">
      <value order="0">A53011819</value>
    </field>
    <field name="Objective-Title">
      <value order="0">May 2025 - SEFF - Publication - Chapter 5 - Social security - Supplementary figures - revised November 2025</value>
    </field>
    <field name="Objective-Description">
      <value order="0"/>
    </field>
    <field name="Objective-CreationStamp">
      <value order="0">2025-05-28T13:16:11Z</value>
    </field>
    <field name="Objective-IsApproved">
      <value order="0">false</value>
    </field>
    <field name="Objective-IsPublished">
      <value order="0">true</value>
    </field>
    <field name="Objective-DatePublished">
      <value order="0">2025-11-27T08:29:04Z</value>
    </field>
    <field name="Objective-ModificationStamp">
      <value order="0">2025-11-27T08:29:34Z</value>
    </field>
    <field name="Objective-Owner">
      <value order="0">Crummey, Ciara C (Z623260)</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2025 Forecast: 2025-2030</value>
    </field>
    <field name="Objective-Parent">
      <value order="0">Scottish Fiscal Commission: Research and Analysis - Medium Term Financial Strategy 2025 Forecast: 2025-2030</value>
    </field>
    <field name="Objective-State">
      <value order="0">Published</value>
    </field>
    <field name="Objective-VersionId">
      <value order="0">vA82953411</value>
    </field>
    <field name="Objective-Version">
      <value order="0">3.0</value>
    </field>
    <field name="Objective-VersionNumber">
      <value order="0">3</value>
    </field>
    <field name="Objective-VersionComment">
      <value order="0">Revision of table S5.3 - corrected CAS payment rate for 2025-26 from £293.80 to £293.50.</value>
    </field>
    <field name="Objective-FileNumber">
      <value order="0">STAT/750</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BF4CCFBF-9098-41B3-8E3A-80CF0CBEE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3006C117-6890-4EE2-8E89-A5241204BC50}">
  <ds:schemaRefs>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 ds:uri="b17732f7-493e-486b-96da-852f641667d4"/>
    <ds:schemaRef ds:uri="http://schemas.openxmlformats.org/package/2006/metadata/core-properties"/>
    <ds:schemaRef ds:uri="96d0022d-0bc1-46ef-ad33-c01cb030b1f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Figure S5.1</vt:lpstr>
      <vt:lpstr>Figure S5.2</vt:lpstr>
      <vt:lpstr>Figure S5.3</vt:lpstr>
      <vt:lpstr>Figure S5.4</vt:lpstr>
      <vt:lpstr>Figure S5.5</vt:lpstr>
      <vt:lpstr>Figure S5.6</vt:lpstr>
      <vt:lpstr>Figure S5.7</vt:lpstr>
      <vt:lpstr>Figure S5.8</vt:lpstr>
      <vt:lpstr>Figure S5.9</vt:lpstr>
      <vt:lpstr>Figure S5.10</vt:lpstr>
      <vt:lpstr>Figure S5.11</vt:lpstr>
      <vt:lpstr>Figure S5.12</vt:lpstr>
      <vt:lpstr>Figure S5.13</vt:lpstr>
      <vt:lpstr>Figure S5.14</vt:lpstr>
      <vt:lpstr>Figure S5.15</vt:lpstr>
      <vt:lpstr>Figure S5.16</vt:lpstr>
      <vt:lpstr>Figure S5.17</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May 2025 - Chapter 5 - Social security - Supplementary figures</dc:title>
  <dc:subject/>
  <dc:creator>U445289</dc:creator>
  <cp:keywords/>
  <dc:description/>
  <cp:lastModifiedBy>Zsófia Lakatos</cp:lastModifiedBy>
  <cp:revision/>
  <dcterms:created xsi:type="dcterms:W3CDTF">2020-04-02T13:20:57Z</dcterms:created>
  <dcterms:modified xsi:type="dcterms:W3CDTF">2025-11-28T10:46:49Z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A53011819</vt:lpwstr>
  </property>
  <property fmtid="{D5CDD505-2E9C-101B-9397-08002B2CF9AE}" pid="4" name="Objective-Title">
    <vt:lpwstr>May 2025 - SEFF - Publication - Chapter 5 - Social security - Supplementary figures - revised November 2025</vt:lpwstr>
  </property>
  <property fmtid="{D5CDD505-2E9C-101B-9397-08002B2CF9AE}" pid="5" name="Objective-Description">
    <vt:lpwstr/>
  </property>
  <property fmtid="{D5CDD505-2E9C-101B-9397-08002B2CF9AE}" pid="6" name="Objective-CreationStamp">
    <vt:filetime>2025-05-28T13:16:11Z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2025-11-27T08:29:04Z</vt:filetime>
  </property>
  <property fmtid="{D5CDD505-2E9C-101B-9397-08002B2CF9AE}" pid="10" name="Objective-ModificationStamp">
    <vt:filetime>2025-11-27T08:29:34Z</vt:filetime>
  </property>
  <property fmtid="{D5CDD505-2E9C-101B-9397-08002B2CF9AE}" pid="11" name="Objective-Owner">
    <vt:lpwstr>Crummey, Ciara C (Z623260)</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2025 Forecast: 2025-2030</vt:lpwstr>
  </property>
  <property fmtid="{D5CDD505-2E9C-101B-9397-08002B2CF9AE}" pid="13" name="Objective-Parent">
    <vt:lpwstr>Scottish Fiscal Commission: Research and Analysis - Medium Term Financial Strategy 2025 Forecast: 2025-2030</vt:lpwstr>
  </property>
  <property fmtid="{D5CDD505-2E9C-101B-9397-08002B2CF9AE}" pid="14" name="Objective-State">
    <vt:lpwstr>Published</vt:lpwstr>
  </property>
  <property fmtid="{D5CDD505-2E9C-101B-9397-08002B2CF9AE}" pid="15" name="Objective-VersionId">
    <vt:lpwstr>vA82953411</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Revision of table S5.3 - corrected CAS payment rate for 2025-26 from £293.80 to £293.50.</vt:lpwstr>
  </property>
  <property fmtid="{D5CDD505-2E9C-101B-9397-08002B2CF9AE}" pid="19" name="Objective-FileNumber">
    <vt:lpwstr>STAT/750</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