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drawings/drawing1.xml" ContentType="application/vnd.openxmlformats-officedocument.drawing+xml"/>
  <Override PartName="/xl/tables/table10.xml" ContentType="application/vnd.openxmlformats-officedocument.spreadsheetml.table+xml"/>
  <Override PartName="/xl/drawings/drawing2.xml" ContentType="application/vnd.openxmlformats-officedocument.drawing+xml"/>
  <Override PartName="/xl/tables/table11.xml" ContentType="application/vnd.openxmlformats-officedocument.spreadsheetml.table+xml"/>
  <Override PartName="/xl/tables/table1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mc:AlternateContent xmlns:mc="http://schemas.openxmlformats.org/markup-compatibility/2006">
    <mc:Choice Requires="x15">
      <x15ac:absPath xmlns:x15ac="http://schemas.microsoft.com/office/spreadsheetml/2010/11/ac" url="C:\Users\u440195\Objective\Objects\"/>
    </mc:Choice>
  </mc:AlternateContent>
  <xr:revisionPtr revIDLastSave="0" documentId="13_ncr:1_{C986C884-69A1-4E44-A3FB-74B8FCAC26F1}" xr6:coauthVersionLast="47" xr6:coauthVersionMax="47" xr10:uidLastSave="{00000000-0000-0000-0000-000000000000}"/>
  <bookViews>
    <workbookView xWindow="-103" yWindow="-103" windowWidth="16663" windowHeight="8863" tabRatio="895" xr2:uid="{00000000-000D-0000-FFFF-FFFF00000000}"/>
  </bookViews>
  <sheets>
    <sheet name="Table of Contents" sheetId="2" r:id="rId1"/>
    <sheet name="Chapter 2" sheetId="90" r:id="rId2"/>
    <sheet name="Figure S2.1" sheetId="37" r:id="rId3"/>
    <sheet name="Figure S2.2" sheetId="65" r:id="rId4"/>
    <sheet name="Figure S2.3" sheetId="69" r:id="rId5"/>
    <sheet name="Figure S2.4" sheetId="87" r:id="rId6"/>
    <sheet name="Figure S2.5" sheetId="73" r:id="rId7"/>
    <sheet name="Figure S2.6" sheetId="84" r:id="rId8"/>
    <sheet name="Figure S2.7" sheetId="85" r:id="rId9"/>
    <sheet name="Figure S2.8" sheetId="86" r:id="rId10"/>
    <sheet name="Figure S2.9" sheetId="94" r:id="rId11"/>
    <sheet name="Figure S2.10" sheetId="93" r:id="rId12"/>
    <sheet name="Chapter 3" sheetId="91" r:id="rId13"/>
    <sheet name="Figure S3.1" sheetId="92" r:id="rId14"/>
  </sheets>
  <definedNames>
    <definedName name="_AMO_SingleObject__ROM_F0.SEC2.Print_1.SEC1.BDY.Data_Set_SFC_DETERMINANTS_BUD2021_FER" hidden="1">#REF!</definedName>
    <definedName name="_AMO_SingleObject__ROM_F0.SEC2.Print_1.SEC1.HDR.TXT1" hidden="1">#REF!</definedName>
    <definedName name="_AMO_SingleObject__ROM_F0.SEC2.Print_10.SEC1.BDY.Data_Set_SFC_RATES_BANDS_PC_BUD20_R4" hidden="1">#REF!</definedName>
    <definedName name="_AMO_SingleObject__ROM_F0.SEC2.Print_10.SEC1.HDR.TXT1" hidden="1">#REF!</definedName>
    <definedName name="_AMO_SingleObject__ROM_F0.SEC2.Print_11.SEC1.BDY.Data_Set_SFC_RATES_BANDS_BL_BUD20_R4" hidden="1">#REF!</definedName>
    <definedName name="_AMO_SingleObject__ROM_F0.SEC2.Print_11.SEC1.HDR.TXT1" hidden="1">#REF!</definedName>
    <definedName name="_AMO_SingleObject__ROM_F0.SEC2.Print_12.SEC1.BDY.Data_Set_SFC_RATES_BANDS_PC_BUD20_R4" hidden="1">#REF!</definedName>
    <definedName name="_AMO_SingleObject__ROM_F0.SEC2.Print_12.SEC1.HDR.TXT1" hidden="1">#REF!</definedName>
    <definedName name="_AMO_SingleObject__ROM_F0.SEC2.Print_13.SEC1.BDY.Data_Set_SFC_RATES_BANDS_BL_BUD20_R4" hidden="1">#REF!</definedName>
    <definedName name="_AMO_SingleObject__ROM_F0.SEC2.Print_13.SEC1.HDR.TXT1" hidden="1">#REF!</definedName>
    <definedName name="_AMO_SingleObject__ROM_F0.SEC2.Print_14.SEC1.BDY.Data_Set_SFC_RATES_BANDS_PC_BUD20_R4" hidden="1">#REF!</definedName>
    <definedName name="_AMO_SingleObject__ROM_F0.SEC2.Print_14.SEC1.HDR.TXT1" hidden="1">#REF!</definedName>
    <definedName name="_AMO_SingleObject__ROM_F0.SEC2.Print_2.SEC1.BDY.Data_Set_SFC_RATES_BANDS_BL_BUD20_R4" hidden="1">#REF!</definedName>
    <definedName name="_AMO_SingleObject__ROM_F0.SEC2.Print_2.SEC1.HDR.TXT1" hidden="1">#REF!</definedName>
    <definedName name="_AMO_SingleObject__ROM_F0.SEC2.Print_3.SEC1.BDY.Data_Set_SFC_RATES_BANDS_PC_BUD20_R4" hidden="1">#REF!</definedName>
    <definedName name="_AMO_SingleObject__ROM_F0.SEC2.Print_3.SEC1.HDR.TXT1" hidden="1">#REF!</definedName>
    <definedName name="_AMO_SingleObject__ROM_F0.SEC2.Print_4.SEC1.BDY.Data_Set_SFC_BEHAVIOURAL_PARAMETERS_BUD20_R4" hidden="1">#REF!</definedName>
    <definedName name="_AMO_SingleObject__ROM_F0.SEC2.Print_4.SEC1.HDR.TXT1" hidden="1">#REF!</definedName>
    <definedName name="_AMO_SingleObject__ROM_F0.SEC2.Print_5.SEC1.BDY.Data_Set_SFC_RATES_BANDS_BL_BUD20_R4" hidden="1">#REF!</definedName>
    <definedName name="_AMO_SingleObject__ROM_F0.SEC2.Print_5.SEC1.HDR.TXT1" hidden="1">#REF!</definedName>
    <definedName name="_AMO_SingleObject__ROM_F0.SEC2.Print_6.SEC1.BDY.Data_Set_SFC_RATES_BANDS_PC_BUD20_R4" hidden="1">#REF!</definedName>
    <definedName name="_AMO_SingleObject__ROM_F0.SEC2.Print_6.SEC1.HDR.TXT1" hidden="1">#REF!</definedName>
    <definedName name="_AMO_SingleObject__ROM_F0.SEC2.Print_7.SEC1.BDY.Data_Set_SFC_RATES_BANDS_BL_BUD20_R4" hidden="1">#REF!</definedName>
    <definedName name="_AMO_SingleObject__ROM_F0.SEC2.Print_7.SEC1.HDR.TXT1" hidden="1">#REF!</definedName>
    <definedName name="_AMO_SingleObject__ROM_F0.SEC2.Print_8.SEC1.BDY.Data_Set_SFC_RATES_BANDS_PC_BUD20_R4" hidden="1">#REF!</definedName>
    <definedName name="_AMO_SingleObject__ROM_F0.SEC2.Print_8.SEC1.HDR.TXT1" hidden="1">#REF!</definedName>
    <definedName name="_AMO_SingleObject__ROM_F0.SEC2.Print_9.SEC1.BDY.Data_Set_SFC_RATES_BANDS_BL_BUD20_R4" hidden="1">#REF!</definedName>
    <definedName name="_AMO_SingleObject__ROM_F0.SEC2.Print_9.SEC1.HDR.TXT1" hidden="1">#REF!</definedName>
    <definedName name="_AMO_SingleObject__ROM_F0.SEC2.Tabulate_1.SEC1.BDY.Cross_tabular_summary_report_Table_1" hidden="1">#REF!</definedName>
    <definedName name="_AMO_SingleObject__ROM_F0.SEC2.Tabulate_1.SEC1.HDR.TXT1" hidden="1">#REF!</definedName>
    <definedName name="_AMO_SingleObject__ROM_F0.SEC2.Tabulate_10.SEC1.BDY.Cross_tabular_summary_report_Table_1" hidden="1">#REF!</definedName>
    <definedName name="_AMO_SingleObject__ROM_F0.SEC2.Tabulate_10.SEC1.HDR.TXT1" hidden="1">#REF!</definedName>
    <definedName name="_AMO_SingleObject__ROM_F0.SEC2.Tabulate_11.SEC1.BDY.Cross_tabular_summary_report_Table_1" hidden="1">#REF!</definedName>
    <definedName name="_AMO_SingleObject__ROM_F0.SEC2.Tabulate_11.SEC1.HDR.TXT1" hidden="1">#REF!</definedName>
    <definedName name="_AMO_SingleObject__ROM_F0.SEC2.Tabulate_12.SEC1.BDY.Cross_tabular_summary_report_Table_1" hidden="1">#REF!</definedName>
    <definedName name="_AMO_SingleObject__ROM_F0.SEC2.Tabulate_12.SEC1.HDR.TXT1" hidden="1">#REF!</definedName>
    <definedName name="_AMO_SingleObject__ROM_F0.SEC2.Tabulate_13.SEC1.BDY.Cross_tabular_summary_report_Table_1" hidden="1">#REF!</definedName>
    <definedName name="_AMO_SingleObject__ROM_F0.SEC2.Tabulate_13.SEC1.HDR.TXT1" hidden="1">#REF!</definedName>
    <definedName name="_AMO_SingleObject__ROM_F0.SEC2.Tabulate_14.SEC1.BDY.Cross_tabular_summary_report_Table_1" hidden="1">#REF!</definedName>
    <definedName name="_AMO_SingleObject__ROM_F0.SEC2.Tabulate_14.SEC1.HDR.TXT1" hidden="1">#REF!</definedName>
    <definedName name="_AMO_SingleObject__ROM_F0.SEC2.Tabulate_15.SEC1.BDY.Cross_tabular_summary_report_Table_1" hidden="1">#REF!</definedName>
    <definedName name="_AMO_SingleObject__ROM_F0.SEC2.Tabulate_15.SEC1.HDR.TXT1" hidden="1">#REF!</definedName>
    <definedName name="_AMO_SingleObject__ROM_F0.SEC2.Tabulate_16.SEC1.BDY.Cross_tabular_summary_report_Table_1" hidden="1">#REF!</definedName>
    <definedName name="_AMO_SingleObject__ROM_F0.SEC2.Tabulate_16.SEC1.HDR.TXT1" hidden="1">#REF!</definedName>
    <definedName name="_AMO_SingleObject__ROM_F0.SEC2.Tabulate_17.SEC1.BDY.Cross_tabular_summary_report_Table_1" hidden="1">#REF!</definedName>
    <definedName name="_AMO_SingleObject__ROM_F0.SEC2.Tabulate_17.SEC1.HDR.TXT1" hidden="1">#REF!</definedName>
    <definedName name="_AMO_SingleObject__ROM_F0.SEC2.Tabulate_18.SEC1.BDY.Cross_tabular_summary_report_Table_1" hidden="1">#REF!</definedName>
    <definedName name="_AMO_SingleObject__ROM_F0.SEC2.Tabulate_18.SEC1.HDR.TXT1" hidden="1">#REF!</definedName>
    <definedName name="_AMO_SingleObject__ROM_F0.SEC2.Tabulate_19.SEC1.BDY.Cross_tabular_summary_report_Table_1" hidden="1">#REF!</definedName>
    <definedName name="_AMO_SingleObject__ROM_F0.SEC2.Tabulate_19.SEC1.HDR.TXT1" hidden="1">#REF!</definedName>
    <definedName name="_AMO_SingleObject__ROM_F0.SEC2.Tabulate_2.SEC1.BDY.Cross_tabular_summary_report_Table_1" hidden="1">#REF!</definedName>
    <definedName name="_AMO_SingleObject__ROM_F0.SEC2.Tabulate_2.SEC1.HDR.TXT1" hidden="1">#REF!</definedName>
    <definedName name="_AMO_SingleObject__ROM_F0.SEC2.Tabulate_20.SEC1.BDY.Cross_tabular_summary_report_Table_1" hidden="1">#REF!</definedName>
    <definedName name="_AMO_SingleObject__ROM_F0.SEC2.Tabulate_20.SEC1.HDR.TXT1" hidden="1">#REF!</definedName>
    <definedName name="_AMO_SingleObject__ROM_F0.SEC2.Tabulate_21.SEC1.BDY.Cross_tabular_summary_report_Table_1" hidden="1">#REF!</definedName>
    <definedName name="_AMO_SingleObject__ROM_F0.SEC2.Tabulate_21.SEC1.HDR.TXT1" hidden="1">#REF!</definedName>
    <definedName name="_AMO_SingleObject__ROM_F0.SEC2.Tabulate_22.SEC1.BDY.Cross_tabular_summary_report_Table_1" hidden="1">#REF!</definedName>
    <definedName name="_AMO_SingleObject__ROM_F0.SEC2.Tabulate_22.SEC1.HDR.TXT1" hidden="1">#REF!</definedName>
    <definedName name="_AMO_SingleObject__ROM_F0.SEC2.Tabulate_23.SEC1.BDY.Cross_tabular_summary_report_Table_1" hidden="1">#REF!</definedName>
    <definedName name="_AMO_SingleObject__ROM_F0.SEC2.Tabulate_23.SEC1.HDR.TXT1" hidden="1">#REF!</definedName>
    <definedName name="_AMO_SingleObject__ROM_F0.SEC2.Tabulate_24.SEC1.BDY.Cross_tabular_summary_report_Table_1" hidden="1">#REF!</definedName>
    <definedName name="_AMO_SingleObject__ROM_F0.SEC2.Tabulate_24.SEC1.HDR.TXT1" hidden="1">#REF!</definedName>
    <definedName name="_AMO_SingleObject__ROM_F0.SEC2.Tabulate_25.SEC1.BDY.Cross_tabular_summary_report_Table_1" hidden="1">#REF!</definedName>
    <definedName name="_AMO_SingleObject__ROM_F0.SEC2.Tabulate_25.SEC1.HDR.TXT1" hidden="1">#REF!</definedName>
    <definedName name="_AMO_SingleObject__ROM_F0.SEC2.Tabulate_26.SEC1.BDY.Cross_tabular_summary_report_Table_1" hidden="1">#REF!</definedName>
    <definedName name="_AMO_SingleObject__ROM_F0.SEC2.Tabulate_26.SEC1.HDR.TXT1" hidden="1">#REF!</definedName>
    <definedName name="_AMO_SingleObject__ROM_F0.SEC2.Tabulate_27.SEC1.BDY.Cross_tabular_summary_report_Table_1" hidden="1">#REF!</definedName>
    <definedName name="_AMO_SingleObject__ROM_F0.SEC2.Tabulate_27.SEC1.HDR.TXT1" hidden="1">#REF!</definedName>
    <definedName name="_AMO_SingleObject__ROM_F0.SEC2.Tabulate_28.SEC1.BDY.Cross_tabular_summary_report_Table_1" hidden="1">#REF!</definedName>
    <definedName name="_AMO_SingleObject__ROM_F0.SEC2.Tabulate_28.SEC1.HDR.TXT1" hidden="1">#REF!</definedName>
    <definedName name="_AMO_SingleObject__ROM_F0.SEC2.Tabulate_29.SEC1.BDY.Cross_tabular_summary_report_Table_1" hidden="1">#REF!</definedName>
    <definedName name="_AMO_SingleObject__ROM_F0.SEC2.Tabulate_29.SEC1.HDR.TXT1" hidden="1">#REF!</definedName>
    <definedName name="_AMO_SingleObject__ROM_F0.SEC2.Tabulate_3.SEC1.BDY.Cross_tabular_summary_report_Table_1" hidden="1">#REF!</definedName>
    <definedName name="_AMO_SingleObject__ROM_F0.SEC2.Tabulate_3.SEC1.HDR.TXT1" hidden="1">#REF!</definedName>
    <definedName name="_AMO_SingleObject__ROM_F0.SEC2.Tabulate_30.SEC1.BDY.Cross_tabular_summary_report_Table_1" hidden="1">#REF!</definedName>
    <definedName name="_AMO_SingleObject__ROM_F0.SEC2.Tabulate_30.SEC1.HDR.TXT1" hidden="1">#REF!</definedName>
    <definedName name="_AMO_SingleObject__ROM_F0.SEC2.Tabulate_31.SEC1.BDY.Cross_tabular_summary_report_Table_1" hidden="1">#REF!</definedName>
    <definedName name="_AMO_SingleObject__ROM_F0.SEC2.Tabulate_31.SEC1.HDR.TXT1" hidden="1">#REF!</definedName>
    <definedName name="_AMO_SingleObject__ROM_F0.SEC2.Tabulate_32.SEC1.BDY.Cross_tabular_summary_report_Table_1" hidden="1">#REF!</definedName>
    <definedName name="_AMO_SingleObject__ROM_F0.SEC2.Tabulate_32.SEC1.HDR.TXT1" hidden="1">#REF!</definedName>
    <definedName name="_AMO_SingleObject__ROM_F0.SEC2.Tabulate_33.SEC1.BDY.Cross_tabular_summary_report_Table_1" hidden="1">#REF!</definedName>
    <definedName name="_AMO_SingleObject__ROM_F0.SEC2.Tabulate_33.SEC1.HDR.TXT1" hidden="1">#REF!</definedName>
    <definedName name="_AMO_SingleObject__ROM_F0.SEC2.Tabulate_34.SEC1.BDY.Cross_tabular_summary_report_Table_1" hidden="1">#REF!</definedName>
    <definedName name="_AMO_SingleObject__ROM_F0.SEC2.Tabulate_34.SEC1.HDR.TXT1" hidden="1">#REF!</definedName>
    <definedName name="_AMO_SingleObject__ROM_F0.SEC2.Tabulate_35.SEC1.BDY.Cross_tabular_summary_report_Table_1" hidden="1">#REF!</definedName>
    <definedName name="_AMO_SingleObject__ROM_F0.SEC2.Tabulate_35.SEC1.HDR.TXT1" hidden="1">#REF!</definedName>
    <definedName name="_AMO_SingleObject__ROM_F0.SEC2.Tabulate_36.SEC1.BDY.Cross_tabular_summary_report_Table_1" hidden="1">#REF!</definedName>
    <definedName name="_AMO_SingleObject__ROM_F0.SEC2.Tabulate_36.SEC1.HDR.TXT1" hidden="1">#REF!</definedName>
    <definedName name="_AMO_SingleObject__ROM_F0.SEC2.Tabulate_4.SEC1.BDY.Cross_tabular_summary_report_Table_1" hidden="1">#REF!</definedName>
    <definedName name="_AMO_SingleObject__ROM_F0.SEC2.Tabulate_4.SEC1.HDR.TXT1" hidden="1">#REF!</definedName>
    <definedName name="_AMO_SingleObject__ROM_F0.SEC2.Tabulate_5.SEC1.BDY.Cross_tabular_summary_report_Table_1" hidden="1">#REF!</definedName>
    <definedName name="_AMO_SingleObject__ROM_F0.SEC2.Tabulate_5.SEC1.HDR.TXT1" hidden="1">#REF!</definedName>
    <definedName name="_AMO_SingleObject__ROM_F0.SEC2.Tabulate_6.SEC1.BDY.Cross_tabular_summary_report_Table_1" hidden="1">#REF!</definedName>
    <definedName name="_AMO_SingleObject__ROM_F0.SEC2.Tabulate_6.SEC1.HDR.TXT1" hidden="1">#REF!</definedName>
    <definedName name="_AMO_SingleObject__ROM_F0.SEC2.Tabulate_7.SEC1.BDY.Cross_tabular_summary_report_Table_1" hidden="1">#REF!</definedName>
    <definedName name="_AMO_SingleObject__ROM_F0.SEC2.Tabulate_7.SEC1.HDR.TXT1" hidden="1">#REF!</definedName>
    <definedName name="_AMO_SingleObject__ROM_F0.SEC2.Tabulate_8.SEC1.BDY.Cross_tabular_summary_report_Table_1" hidden="1">#REF!</definedName>
    <definedName name="_AMO_SingleObject__ROM_F0.SEC2.Tabulate_8.SEC1.HDR.TXT1" hidden="1">#REF!</definedName>
    <definedName name="_AMO_SingleObject__ROM_F0.SEC2.Tabulate_9.SEC1.BDY.Cross_tabular_summary_report_Table_1" hidden="1">#REF!</definedName>
    <definedName name="_AMO_SingleObject__ROM_F0.SEC2.Tabulate_9.SEC1.HDR.TXT1" hidden="1">#REF!</definedName>
    <definedName name="adfarg" hidden="1">#REF!</definedName>
    <definedName name="asd" hidden="1">#REF!</definedName>
    <definedName name="asdge" hidden="1">#REF!</definedName>
    <definedName name="ewhwthtweh" hidden="1">#REF!</definedName>
    <definedName name="ewthtehwth" hidden="1">#REF!</definedName>
    <definedName name="grwiogh" hidden="1">#REF!</definedName>
    <definedName name="hthwrth" hidden="1">#REF!</definedName>
    <definedName name="New_Object" hidden="1">#REF!</definedName>
    <definedName name="Object" hidden="1">#REF!</definedName>
    <definedName name="vwtbtbt" hidden="1">#REF!</definedName>
    <definedName name="wehwth" hidden="1">#REF!</definedName>
    <definedName name="wgtgytnynyrwn" hidden="1">#REF!</definedName>
    <definedName name="whthtehwe" hidden="1">#REF!</definedName>
    <definedName name="wrnrgtt" hidden="1">#REF!</definedName>
    <definedName name="wtejwthtg" hidden="1">#REF!</definedName>
    <definedName name="wtjwgtwvtjwtj" hidden="1">#REF!</definedName>
    <definedName name="wtjwjtwg" hidden="1">#REF!</definedName>
    <definedName name="wvwr" hidden="1">#REF!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8" i="69" l="1"/>
  <c r="D18" i="69"/>
  <c r="E18" i="69"/>
  <c r="F18" i="69"/>
  <c r="B18" i="69"/>
  <c r="C8" i="69"/>
  <c r="D8" i="69"/>
  <c r="E8" i="69"/>
  <c r="F8" i="69"/>
  <c r="B8" i="69"/>
  <c r="C4" i="69"/>
  <c r="D4" i="69"/>
  <c r="E4" i="69"/>
  <c r="F4" i="69"/>
  <c r="B4" i="69"/>
  <c r="A13" i="2" l="1"/>
  <c r="A12" i="2"/>
  <c r="A15" i="2"/>
  <c r="A11" i="2" l="1"/>
  <c r="A10" i="2"/>
  <c r="A9" i="2"/>
  <c r="A8" i="2"/>
  <c r="A7" i="2"/>
  <c r="A6" i="2"/>
  <c r="A5" i="2"/>
  <c r="A4" i="2"/>
</calcChain>
</file>

<file path=xl/sharedStrings.xml><?xml version="1.0" encoding="utf-8"?>
<sst xmlns="http://schemas.openxmlformats.org/spreadsheetml/2006/main" count="312" uniqueCount="138">
  <si>
    <t>Table of Contents</t>
  </si>
  <si>
    <t>This worksheet contains one table. The table begins in cell A3. Notes are located below the table and begin in cell A19.</t>
  </si>
  <si>
    <t>Units</t>
  </si>
  <si>
    <t>2023-24</t>
  </si>
  <si>
    <t>2024-25</t>
  </si>
  <si>
    <t>2025-26</t>
  </si>
  <si>
    <t xml:space="preserve">Resource </t>
  </si>
  <si>
    <t>Opening balance</t>
  </si>
  <si>
    <t>Drawdowns</t>
  </si>
  <si>
    <t>Closing balance</t>
  </si>
  <si>
    <t>Source:</t>
  </si>
  <si>
    <t>Scottish Fiscal Commission,</t>
  </si>
  <si>
    <t>Scottish Government.</t>
  </si>
  <si>
    <t>Source of funding (£ million)</t>
  </si>
  <si>
    <t>Block Grant</t>
  </si>
  <si>
    <t>Barnett baseline [1]</t>
  </si>
  <si>
    <t>Barnett consequentials [2]</t>
  </si>
  <si>
    <t>Non-Barnett funding [3]</t>
  </si>
  <si>
    <t>Fiscal framework funding</t>
  </si>
  <si>
    <t>Forecast devolved revenues [4]</t>
  </si>
  <si>
    <t>Tax and non-tax BGAs</t>
  </si>
  <si>
    <t>Social security BGAs</t>
  </si>
  <si>
    <t>Adjustment for forecast error, of which:</t>
  </si>
  <si>
    <t>Reconciliations</t>
  </si>
  <si>
    <t>Borrowing</t>
  </si>
  <si>
    <t>Other sources</t>
  </si>
  <si>
    <t>Other funding, of which:</t>
  </si>
  <si>
    <t>Assumed</t>
  </si>
  <si>
    <t>Confirmed [5]</t>
  </si>
  <si>
    <t>Non-Domestic Rates (NDR) distributable amount</t>
  </si>
  <si>
    <t>Less: resource borrowing costs</t>
  </si>
  <si>
    <t>Less: capital borrowing costs</t>
  </si>
  <si>
    <t>Resource funding available for discretionary spend</t>
  </si>
  <si>
    <t xml:space="preserve">Source: </t>
  </si>
  <si>
    <t>[1] As set in the Spending Review 2021.</t>
  </si>
  <si>
    <t>[5] Final position consists of £221 million of Migrant surcharge, £60 million of Budget Cover Transfer, £22 million for correction of  Home Office comparability factor error, -£3 million for Extra Block Grant adjustment for Crown Estate and £1 million for City Deals.</t>
  </si>
  <si>
    <t>Forecast devolved revenues [3]</t>
  </si>
  <si>
    <t>Assumed [4]</t>
  </si>
  <si>
    <t>[3] Forecast devolved revenues include an estimated £25 million from Fines, Forfeitures and Fixed Penalties (FFFPs), this is forecast by The Scottish Government.</t>
  </si>
  <si>
    <t>£ million</t>
  </si>
  <si>
    <t>2026-27</t>
  </si>
  <si>
    <t>2027-28</t>
  </si>
  <si>
    <t>2028-29</t>
  </si>
  <si>
    <t>2029-30</t>
  </si>
  <si>
    <t>2030-31</t>
  </si>
  <si>
    <t>(A) Distributable amount [1]</t>
  </si>
  <si>
    <t>(B) Provisional contributable amount [2]</t>
  </si>
  <si>
    <t xml:space="preserve">(D = B - A) In-year adjustment </t>
  </si>
  <si>
    <t>(E = prior year's C - prior year's B) Prior year adjustment</t>
  </si>
  <si>
    <t>(F = D + E) Total adjustment</t>
  </si>
  <si>
    <t>(G = prior year's G + F) Cumulative balance</t>
  </si>
  <si>
    <t xml:space="preserve">This worksheet contains one table. The table begins in cell A3. Notes are located below the table and begin in cell A12. </t>
  </si>
  <si>
    <t>£ million, unless specified</t>
  </si>
  <si>
    <t>Annual limit</t>
  </si>
  <si>
    <t>Total limit</t>
  </si>
  <si>
    <t>Repayment period (years)</t>
  </si>
  <si>
    <t>Interest rate (per cent)</t>
  </si>
  <si>
    <t>Debt stock</t>
  </si>
  <si>
    <t>Share of debt cap (per cent)</t>
  </si>
  <si>
    <t>Capital (excluding FTs)</t>
  </si>
  <si>
    <t>Capital borrowing</t>
  </si>
  <si>
    <t>Confirmed [4]</t>
  </si>
  <si>
    <t>Financial transactions (FTs)</t>
  </si>
  <si>
    <t>Barnett baseline</t>
  </si>
  <si>
    <t>Barnett consequentials</t>
  </si>
  <si>
    <t>Confirmed</t>
  </si>
  <si>
    <t>Total capital funding</t>
  </si>
  <si>
    <t>Assumed [3]</t>
  </si>
  <si>
    <t xml:space="preserve">[1] As set at the UK Autumn Budget 2024. </t>
  </si>
  <si>
    <t>This worksheet contains one table. The table begins in cell A3. Notes are located below the table and begin in cell A12.</t>
  </si>
  <si>
    <t>[1] As set at the UK Autumn Budget 2024.</t>
  </si>
  <si>
    <t xml:space="preserve">[1] As set by the Scottish Government until 2025-26. From 2026-27 onwards, we have assumed a distributable amount which leads to the NDR pool being in balance by 2028-29, with the planned path announced in December 2024, but using our new forecasts of the contributable amount. </t>
  </si>
  <si>
    <t>[3] £670 million of capital grant funding for Network Rail agreed between the UK and Scottish Governments in the Spending Review 2021.</t>
  </si>
  <si>
    <t>[4] The latest position consists of £81 million of City Deals, £15 million from deferred consequentials and £6 million of Budget Cover Transfers.</t>
  </si>
  <si>
    <t>(C) Forecast contributable amount [2]</t>
  </si>
  <si>
    <t xml:space="preserve">[2] We forecast the contributable amount of NDR. The provisional contributable amount (PCA) is an estimate of this that is set by councils early in the relevant year. Since the PCA has not yet been set for 2025-26 or later, our best estimate of it is our forecast of the contributable amount.
 </t>
  </si>
  <si>
    <t>This worksheet contains one table. The table begins in cell A3. Notes are located below the table and begin in cell A26.</t>
  </si>
  <si>
    <t>This worksheet contains one table. The table begins in cell A3. Notes are located below the table and begin in cell A11.</t>
  </si>
  <si>
    <t>Additions</t>
  </si>
  <si>
    <t>Scotland Reserve drawdown, of which:</t>
  </si>
  <si>
    <t>Drawdowns by year-end</t>
  </si>
  <si>
    <t>Underspend additions</t>
  </si>
  <si>
    <t>Latest
position</t>
  </si>
  <si>
    <t>Changes up to May 2025</t>
  </si>
  <si>
    <t>Latest position</t>
  </si>
  <si>
    <t>Position in December 2024</t>
  </si>
  <si>
    <t>[2] Position in December 2024 includes £233 million of IFRS16 funding which has been baselined into Barnett funding from 2025-26. Changes up to SBR include minus £12 million from UK Supplementary Estimates 2024-25.</t>
  </si>
  <si>
    <t>Return to Table of Contents</t>
  </si>
  <si>
    <t>[3] Funding agreed between the UK and Scottish governments at the Spending Review 2021 not based on the use of the Barnett formula. It comprises £609 million of replacement EU farming and fisheries funding, £80 million for a Network Rail resource grant and £26 million of funding for the Bew Review.</t>
  </si>
  <si>
    <t>-</t>
  </si>
  <si>
    <t>Position in May 2025</t>
  </si>
  <si>
    <t>Changes up to June 2025</t>
  </si>
  <si>
    <t>blank</t>
  </si>
  <si>
    <t>Figure S2.1: Scotland Reserve balances</t>
  </si>
  <si>
    <t>Figure S2.2: 2024-25 Budget resource funding position over time</t>
  </si>
  <si>
    <t>Figure S2.3: 2025-26 Budget resource funding position over time</t>
  </si>
  <si>
    <t>Figure S2.4: Non-Domestic Rates pool</t>
  </si>
  <si>
    <t>Figure S2.5: Resource borrowing plans</t>
  </si>
  <si>
    <t>Figure S2.6: 2024-25 Budget capital funding position over time</t>
  </si>
  <si>
    <t>Figure S2.7: 2025-26 Budget capital funding position over time</t>
  </si>
  <si>
    <t>Figure S2.8: Capital borrowing plans</t>
  </si>
  <si>
    <t>Non-Barnett funding</t>
  </si>
  <si>
    <t xml:space="preserve">This worksheet contains one table. The table begins in cell A3. Notes are located below the table and begin in cell A25. </t>
  </si>
  <si>
    <t>[2] The latest position consists of £4 million from the UK Spring Statement 2025 and minus £3 million from Main Estimate 2025. Minus £2 million from UK Spending Review 2025.</t>
  </si>
  <si>
    <t>Chapter 2: Fiscal overview</t>
  </si>
  <si>
    <t>Chapter 3: Changes since May 2025 forecasts</t>
  </si>
  <si>
    <t>Caseload, thousands</t>
  </si>
  <si>
    <t>Eligible individuals</t>
  </si>
  <si>
    <t>Non-eligible individuals [1]</t>
  </si>
  <si>
    <t>Source: Scottish Fiscal Commission.</t>
  </si>
  <si>
    <t xml:space="preserve">The illustrative caseload is presented in terms of individuals. It is not directly comparable with the PAWHP caseload we published in May 2025 as that was presented on a household basis. </t>
  </si>
  <si>
    <t>[1] Individuals with income above the £35,000 threshold.</t>
  </si>
  <si>
    <t>This worksheet contains one table. The table begins in cell A3. Notes are located below the table and begin in cell A6.</t>
  </si>
  <si>
    <t>Figure S3.1: Pension Age Winter Heating Payment illustrative caseload</t>
  </si>
  <si>
    <t>Scotland’s Economic and Fiscal Forecasts Update - June 2025 - Supplementary figures</t>
  </si>
  <si>
    <t>Changes up
to June 2025</t>
  </si>
  <si>
    <t>[4] Forecast devolved revenues include an estimated £25 million from Fines, Forfeitures and Fixed Penalties (FFFPs). The Scottish Government forecasts these revenues.</t>
  </si>
  <si>
    <t>Resource funding grows over time, but inflation and social security reduce that growth</t>
  </si>
  <si>
    <t>Nominal terms</t>
  </si>
  <si>
    <t>Real terms</t>
  </si>
  <si>
    <t>Real terms (after social security spend)</t>
  </si>
  <si>
    <t>Real terms growth rates calculated using the OBR’s March 2025 forecast of Gross Domestic Product (GDP) deflator growth.</t>
  </si>
  <si>
    <t>Index, 2025-26 = 100</t>
  </si>
  <si>
    <t>Figure S2.9: Resource funding outlook</t>
  </si>
  <si>
    <t>Figure S2.10: Capital funding outlook</t>
  </si>
  <si>
    <t>Description of Figure S2.9: Column chart showing resource funding trends from 2025026 to 2030-31, indexed so that 2025-26 levels are equal to 100. Resource funding grows in each year, reaching 16 per cent above 2025-26 levels by the end of the forecast period. Adjusting for inflation more than halves the growth, with 2030-31 seeing funding 5 per cent above 2025-26 levels. Accounting for social security spend reduces growth further, so much so that it is almost flat in 2026-27 and falls in 2027-28, and is only 3 per cent above 2025-26 levels by 2030-31.</t>
  </si>
  <si>
    <t>Description of Figure S2.10: Column chart showing capital funding trends from 2025-26 to 2030-31, indexed so that 2025-26 levels are equal to 100. Capital funding falls in 2026-27 and 2027-28, and grows slowly thereafter, reaching 1 per cent above 2025-26 levels by the end of the forecast period. Adjusting for inflation the growth rate falls by 8 per cent below the 2025-26 levels.</t>
  </si>
  <si>
    <t>Real terms [1]</t>
  </si>
  <si>
    <t>[1] Real terms growth rates calculated using the OBR’s March 2025 forecast of Gross Domestic Product (GDP) deflator growth.</t>
  </si>
  <si>
    <t>This worksheet contains one chart and one table. The chart begins in cell A5. The table begins in cell A18. Notes are located below the table and begin in cell A21.</t>
  </si>
  <si>
    <t>Capital funding to stays flat, but inflation reduces the growth</t>
  </si>
  <si>
    <t>[3] The latest position consists of £122 million of City Deals which will be confirmed in the UK Supplementary Estimates 2025-26 in winter 2026.</t>
  </si>
  <si>
    <t>[2] Position in December 2024 includes -£203 million of IFRS16 funding which has been baselined into Barnett funding from 2025-26. Changes upto SBR £11 million from the UK Supplementary Estimates 2024-25. Changes up to May 2025 include -£19 million of IFRS16 funding brings the total IFRS16 amount to -£222 million.</t>
  </si>
  <si>
    <t>[4] £117 million consists of £109 million from the Scottish share of the UK-levied Migrant Surcharge and £8 million from Budget Cover Transfers, both to be confirmed at the future UK Supplementary Estimates 2025-26 in winter of 2026.</t>
  </si>
  <si>
    <t>[5] £143 million consists of £101 million from Migrant Surcharge and £9 million of Budget Cover Transfers recently confirmed at the UK Main Estimates 2025-26; £23 million from ScotWind proceeds, £5 million from the King's and Lord Treasurer's Remembrancer and £4 million from the Proceeds of Crime Act.</t>
  </si>
  <si>
    <t>[4] The latest position consists of £341 million from ScotWind proceeds and £9 million of Budget Cover transfers confirmed in the UK Main Estimates 2025-26.</t>
  </si>
  <si>
    <t>[2] These include £24 million of consequentials from the UK Spring Statement 2025, and £339 million for the rise in National Insurance Contributions and £117 million for other reasons confirmed at the UK Main Estimates 2025-26. There is then a deduction of £9 million for erroneously having double-counted Budget Cover Transfers as part of Barnett. £9 million confirmed at the UK Government's Spending Review 2025.</t>
  </si>
  <si>
    <t>Repayments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</si>
</sst>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2">
    <numFmt numFmtId="164" formatCode="_(&quot;£&quot;* #,##0_);_(&quot;£&quot;* \(#,##0\);_(&quot;£&quot;* &quot;-&quot;_);_(@_)"/>
    <numFmt numFmtId="165" formatCode="_(&quot;£&quot;* #,##0.00_);_(&quot;£&quot;* \(#,##0.00\);_(&quot;£&quot;* &quot;-&quot;??_);_(@_)"/>
    <numFmt numFmtId="166" formatCode="_-* #,##0_-;\-* #,##0_-;_-* &quot;-&quot;??_-;_-@_-"/>
    <numFmt numFmtId="167" formatCode="#,##0_-;\-\ #,##0_-;_-* &quot;-&quot;_-;_-@_-"/>
    <numFmt numFmtId="168" formatCode="0.000000000"/>
    <numFmt numFmtId="169" formatCode="0.0%"/>
    <numFmt numFmtId="170" formatCode="mmm\ yyyy"/>
    <numFmt numFmtId="171" formatCode="#,##0.0"/>
    <numFmt numFmtId="172" formatCode="\+#,##0;\-#,##0;0"/>
    <numFmt numFmtId="173" formatCode="0.0"/>
    <numFmt numFmtId="174" formatCode="\+#,##0;\-#,##0"/>
    <numFmt numFmtId="175" formatCode="#,##0;\-#,##0;0"/>
  </numFmts>
  <fonts count="44" x14ac:knownFonts="1">
    <font>
      <sz val="12"/>
      <name val="Helvetica"/>
      <family val="2"/>
      <scheme val="minor"/>
    </font>
    <font>
      <sz val="11"/>
      <color theme="1"/>
      <name val="Helvetica"/>
      <family val="2"/>
      <scheme val="minor"/>
    </font>
    <font>
      <sz val="11"/>
      <color theme="1"/>
      <name val="Helvetica"/>
    </font>
    <font>
      <sz val="9"/>
      <color rgb="FF2C2926"/>
      <name val="Helvetica"/>
    </font>
    <font>
      <sz val="11"/>
      <color rgb="FF2C2926"/>
      <name val="Helvetica"/>
    </font>
    <font>
      <sz val="8"/>
      <name val="Helvetica"/>
      <family val="2"/>
      <scheme val="minor"/>
    </font>
    <font>
      <sz val="10"/>
      <color theme="1"/>
      <name val="Helvetica"/>
    </font>
    <font>
      <sz val="9"/>
      <name val="Arial"/>
      <family val="2"/>
    </font>
    <font>
      <b/>
      <sz val="12"/>
      <color theme="0"/>
      <name val="Helvetica"/>
      <family val="2"/>
      <scheme val="minor"/>
    </font>
    <font>
      <b/>
      <sz val="12"/>
      <name val="Helvetica"/>
      <family val="2"/>
      <scheme val="minor"/>
    </font>
    <font>
      <sz val="12"/>
      <color theme="1"/>
      <name val="Helvetica"/>
      <family val="2"/>
      <scheme val="minor"/>
    </font>
    <font>
      <sz val="12"/>
      <color theme="1"/>
      <name val="Helvetica"/>
    </font>
    <font>
      <b/>
      <sz val="12"/>
      <name val="Helvetica"/>
      <scheme val="minor"/>
    </font>
    <font>
      <sz val="12"/>
      <color rgb="FFFF0000"/>
      <name val="Helvetica"/>
    </font>
    <font>
      <b/>
      <sz val="12"/>
      <color rgb="FF3F3F3F"/>
      <name val="Helvetica"/>
      <family val="2"/>
      <scheme val="minor"/>
    </font>
    <font>
      <u/>
      <sz val="12"/>
      <color theme="11"/>
      <name val="Helvetica"/>
      <family val="2"/>
      <scheme val="minor"/>
    </font>
    <font>
      <sz val="18"/>
      <color theme="3"/>
      <name val="Helvetica"/>
      <family val="2"/>
      <scheme val="major"/>
    </font>
    <font>
      <b/>
      <sz val="11"/>
      <color theme="3"/>
      <name val="Helvetica"/>
      <family val="2"/>
      <scheme val="minor"/>
    </font>
    <font>
      <sz val="11"/>
      <color rgb="FF006100"/>
      <name val="Helvetica"/>
      <family val="2"/>
      <scheme val="minor"/>
    </font>
    <font>
      <sz val="11"/>
      <color rgb="FF9C0006"/>
      <name val="Helvetica"/>
      <family val="2"/>
      <scheme val="minor"/>
    </font>
    <font>
      <sz val="11"/>
      <color rgb="FF9C5700"/>
      <name val="Helvetica"/>
      <family val="2"/>
      <scheme val="minor"/>
    </font>
    <font>
      <sz val="11"/>
      <color rgb="FF3F3F76"/>
      <name val="Helvetica"/>
      <family val="2"/>
      <scheme val="minor"/>
    </font>
    <font>
      <b/>
      <sz val="11"/>
      <color rgb="FFFA7D00"/>
      <name val="Helvetica"/>
      <family val="2"/>
      <scheme val="minor"/>
    </font>
    <font>
      <sz val="11"/>
      <color rgb="FFFA7D00"/>
      <name val="Helvetica"/>
      <family val="2"/>
      <scheme val="minor"/>
    </font>
    <font>
      <b/>
      <sz val="11"/>
      <color theme="0"/>
      <name val="Helvetica"/>
      <family val="2"/>
      <scheme val="minor"/>
    </font>
    <font>
      <sz val="11"/>
      <color rgb="FFFF0000"/>
      <name val="Helvetica"/>
      <family val="2"/>
      <scheme val="minor"/>
    </font>
    <font>
      <i/>
      <sz val="11"/>
      <color rgb="FF7F7F7F"/>
      <name val="Helvetica"/>
      <family val="2"/>
      <scheme val="minor"/>
    </font>
    <font>
      <sz val="11"/>
      <color theme="0"/>
      <name val="Helvetica"/>
      <family val="2"/>
      <scheme val="minor"/>
    </font>
    <font>
      <sz val="12"/>
      <name val="Helvetica"/>
    </font>
    <font>
      <b/>
      <sz val="12"/>
      <color theme="1"/>
      <name val="Helvetica"/>
    </font>
    <font>
      <u/>
      <sz val="12"/>
      <color rgb="FF0000FF"/>
      <name val="Helvetica"/>
      <family val="2"/>
      <scheme val="minor"/>
    </font>
    <font>
      <b/>
      <sz val="14"/>
      <name val="Helvetica"/>
      <family val="2"/>
      <scheme val="minor"/>
    </font>
    <font>
      <sz val="11"/>
      <name val="Helvetica"/>
      <family val="2"/>
      <scheme val="minor"/>
    </font>
    <font>
      <sz val="12"/>
      <name val="Helvetica"/>
      <family val="2"/>
      <scheme val="minor"/>
    </font>
    <font>
      <sz val="12"/>
      <name val="Helvetica"/>
      <scheme val="minor"/>
    </font>
    <font>
      <u/>
      <sz val="12"/>
      <color rgb="FF0000FF"/>
      <name val="Helvetica"/>
      <scheme val="minor"/>
    </font>
    <font>
      <b/>
      <sz val="12"/>
      <color rgb="FFFFFFFF"/>
      <name val="Helvetica"/>
      <family val="2"/>
    </font>
    <font>
      <sz val="12"/>
      <name val="Helvetica"/>
      <family val="2"/>
    </font>
    <font>
      <sz val="12"/>
      <name val="Arial"/>
      <family val="2"/>
    </font>
    <font>
      <b/>
      <sz val="12"/>
      <color rgb="FFFFFFFF"/>
      <name val="Helvetica"/>
    </font>
    <font>
      <b/>
      <sz val="12"/>
      <name val="Helvetica"/>
    </font>
    <font>
      <sz val="12"/>
      <color theme="0"/>
      <name val="Helvetica"/>
      <family val="2"/>
      <scheme val="minor"/>
    </font>
    <font>
      <b/>
      <sz val="12"/>
      <color theme="0"/>
      <name val="Helvetica"/>
    </font>
    <font>
      <b/>
      <sz val="14"/>
      <name val="Helvetica"/>
      <scheme val="minor"/>
    </font>
  </fonts>
  <fills count="40">
    <fill>
      <patternFill patternType="none"/>
    </fill>
    <fill>
      <patternFill patternType="gray125"/>
    </fill>
    <fill>
      <patternFill patternType="solid">
        <fgColor rgb="FFF2F2F2"/>
      </patternFill>
    </fill>
    <fill>
      <patternFill patternType="solid">
        <fgColor rgb="FFB9DEDA"/>
        <bgColor indexed="64"/>
      </patternFill>
    </fill>
    <fill>
      <patternFill patternType="solid">
        <fgColor rgb="FFE0CBEF"/>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397E77"/>
        <bgColor indexed="64"/>
      </patternFill>
    </fill>
    <fill>
      <patternFill patternType="solid">
        <fgColor rgb="FFEDF7F6"/>
        <bgColor indexed="64"/>
      </patternFill>
    </fill>
    <fill>
      <patternFill patternType="solid">
        <fgColor rgb="FFBAD7E9"/>
        <bgColor indexed="64"/>
      </patternFill>
    </fill>
    <fill>
      <patternFill patternType="solid">
        <fgColor theme="0"/>
        <bgColor indexed="64"/>
      </patternFill>
    </fill>
    <fill>
      <patternFill patternType="solid">
        <fgColor rgb="FFB9DEDA"/>
        <bgColor rgb="FFB9DEDA"/>
      </patternFill>
    </fill>
  </fills>
  <borders count="19">
    <border>
      <left/>
      <right/>
      <top/>
      <bottom/>
      <diagonal/>
    </border>
    <border>
      <left/>
      <right/>
      <top style="thin">
        <color theme="3"/>
      </top>
      <bottom style="thin">
        <color theme="3"/>
      </bottom>
      <diagonal/>
    </border>
    <border>
      <left style="medium">
        <color theme="0"/>
      </left>
      <right style="medium">
        <color theme="0"/>
      </right>
      <top/>
      <bottom/>
      <diagonal/>
    </border>
    <border>
      <left/>
      <right style="medium">
        <color theme="0"/>
      </right>
      <top/>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rgb="FF397E77"/>
      </top>
      <bottom/>
      <diagonal/>
    </border>
    <border>
      <left/>
      <right/>
      <top/>
      <bottom style="thin">
        <color rgb="FF397E77"/>
      </bottom>
      <diagonal/>
    </border>
    <border>
      <left/>
      <right style="thin">
        <color theme="0" tint="-0.24994659260841701"/>
      </right>
      <top/>
      <bottom/>
      <diagonal/>
    </border>
    <border>
      <left style="thin">
        <color theme="0" tint="-0.24994659260841701"/>
      </left>
      <right style="thin">
        <color theme="0" tint="-0.24994659260841701"/>
      </right>
      <top/>
      <bottom/>
      <diagonal/>
    </border>
    <border>
      <left/>
      <right style="thin">
        <color theme="0" tint="-0.24994659260841701"/>
      </right>
      <top/>
      <bottom style="thin">
        <color rgb="FF397E77"/>
      </bottom>
      <diagonal/>
    </border>
    <border>
      <left style="thin">
        <color theme="0" tint="-0.24994659260841701"/>
      </left>
      <right style="thin">
        <color theme="0" tint="-0.24994659260841701"/>
      </right>
      <top/>
      <bottom style="thin">
        <color rgb="FF397E77"/>
      </bottom>
      <diagonal/>
    </border>
    <border>
      <left/>
      <right style="thin">
        <color theme="0" tint="-0.24994659260841701"/>
      </right>
      <top style="thin">
        <color rgb="FF397E77"/>
      </top>
      <bottom/>
      <diagonal/>
    </border>
    <border>
      <left style="thin">
        <color theme="0" tint="-0.24994659260841701"/>
      </left>
      <right style="thin">
        <color theme="0" tint="-0.24994659260841701"/>
      </right>
      <top style="thin">
        <color rgb="FF397E77"/>
      </top>
      <bottom/>
      <diagonal/>
    </border>
    <border>
      <left/>
      <right/>
      <top style="thin">
        <color theme="6" tint="-0.24994659260841701"/>
      </top>
      <bottom/>
      <diagonal/>
    </border>
    <border>
      <left style="thin">
        <color theme="0" tint="-0.24994659260841701"/>
      </left>
      <right style="thin">
        <color theme="0" tint="-0.24994659260841701"/>
      </right>
      <top/>
      <bottom style="thin">
        <color rgb="FF39A095"/>
      </bottom>
      <diagonal/>
    </border>
  </borders>
  <cellStyleXfs count="52">
    <xf numFmtId="0" fontId="0" fillId="0" borderId="0">
      <alignment horizontal="left" vertical="center"/>
    </xf>
    <xf numFmtId="3" fontId="33" fillId="0" borderId="0" applyFill="0" applyBorder="0" applyProtection="0">
      <alignment horizontal="right"/>
    </xf>
    <xf numFmtId="0" fontId="30" fillId="0" borderId="0" applyNumberFormat="0" applyFill="0" applyBorder="0" applyProtection="0">
      <alignment horizontal="left" vertical="center"/>
    </xf>
    <xf numFmtId="3" fontId="32" fillId="0" borderId="0" applyFill="0" applyBorder="0" applyAlignment="0" applyProtection="0"/>
    <xf numFmtId="0" fontId="31" fillId="0" borderId="0" applyNumberFormat="0" applyFill="0" applyProtection="0">
      <alignment horizontal="left" vertical="center"/>
    </xf>
    <xf numFmtId="0" fontId="9" fillId="0" borderId="0" applyNumberFormat="0" applyFill="0" applyProtection="0">
      <alignment horizontal="left" vertical="center"/>
    </xf>
    <xf numFmtId="0" fontId="8" fillId="0" borderId="2" applyNumberFormat="0" applyFill="0" applyAlignment="0" applyProtection="0"/>
    <xf numFmtId="0" fontId="10" fillId="0" borderId="1" applyNumberFormat="0" applyFill="0" applyAlignment="0" applyProtection="0"/>
    <xf numFmtId="0" fontId="14" fillId="2" borderId="4" applyNumberFormat="0" applyAlignment="0" applyProtection="0"/>
    <xf numFmtId="0" fontId="15" fillId="0" borderId="0" applyNumberFormat="0" applyFill="0" applyBorder="0" applyAlignment="0" applyProtection="0">
      <alignment horizontal="left" vertical="center"/>
    </xf>
    <xf numFmtId="165" fontId="10" fillId="0" borderId="0" applyFont="0" applyFill="0" applyBorder="0" applyAlignment="0" applyProtection="0"/>
    <xf numFmtId="164" fontId="10" fillId="0" borderId="0" applyFont="0" applyFill="0" applyBorder="0" applyAlignment="0" applyProtection="0"/>
    <xf numFmtId="9" fontId="10" fillId="0" borderId="0" applyFon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0" applyNumberFormat="0" applyBorder="0" applyAlignment="0" applyProtection="0"/>
    <xf numFmtId="0" fontId="21" fillId="8" borderId="5" applyNumberFormat="0" applyAlignment="0" applyProtection="0"/>
    <xf numFmtId="0" fontId="22" fillId="2" borderId="5" applyNumberFormat="0" applyAlignment="0" applyProtection="0"/>
    <xf numFmtId="0" fontId="23" fillId="0" borderId="6" applyNumberFormat="0" applyFill="0" applyAlignment="0" applyProtection="0"/>
    <xf numFmtId="0" fontId="24" fillId="9" borderId="7" applyNumberFormat="0" applyAlignment="0" applyProtection="0"/>
    <xf numFmtId="0" fontId="25" fillId="0" borderId="0" applyNumberFormat="0" applyFill="0" applyBorder="0" applyAlignment="0" applyProtection="0"/>
    <xf numFmtId="0" fontId="10" fillId="10" borderId="8" applyNumberFormat="0" applyFont="0" applyAlignment="0" applyProtection="0"/>
    <xf numFmtId="0" fontId="26" fillId="0" borderId="0" applyNumberFormat="0" applyFill="0" applyBorder="0" applyAlignment="0" applyProtection="0"/>
    <xf numFmtId="0" fontId="27"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27"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27"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27"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27"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27"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9" fillId="4" borderId="0">
      <alignment horizontal="left" vertical="center"/>
    </xf>
    <xf numFmtId="0" fontId="9" fillId="3" borderId="0">
      <alignment horizontal="left" vertical="center"/>
    </xf>
    <xf numFmtId="0" fontId="9" fillId="37" borderId="0">
      <alignment horizontal="left" vertical="center"/>
    </xf>
  </cellStyleXfs>
  <cellXfs count="193">
    <xf numFmtId="0" fontId="0" fillId="0" borderId="0" xfId="0">
      <alignment horizontal="left" vertical="center"/>
    </xf>
    <xf numFmtId="170" fontId="0" fillId="0" borderId="0" xfId="0" applyNumberFormat="1" applyAlignment="1" applyProtection="1">
      <alignment horizontal="center" vertical="center" wrapText="1"/>
      <protection locked="0"/>
    </xf>
    <xf numFmtId="0" fontId="31" fillId="0" borderId="0" xfId="4" applyFill="1">
      <alignment horizontal="left" vertical="center"/>
    </xf>
    <xf numFmtId="0" fontId="2" fillId="0" borderId="0" xfId="0" applyFont="1">
      <alignment horizontal="left" vertical="center"/>
    </xf>
    <xf numFmtId="0" fontId="11" fillId="0" borderId="0" xfId="0" applyFont="1">
      <alignment horizontal="left" vertical="center"/>
    </xf>
    <xf numFmtId="167" fontId="4" fillId="0" borderId="0" xfId="1" applyNumberFormat="1" applyFont="1" applyFill="1" applyBorder="1" applyAlignment="1">
      <alignment horizontal="right" vertical="center"/>
    </xf>
    <xf numFmtId="166" fontId="4" fillId="0" borderId="0" xfId="1" applyNumberFormat="1" applyFont="1" applyFill="1" applyBorder="1" applyAlignment="1">
      <alignment horizontal="right" vertical="center"/>
    </xf>
    <xf numFmtId="17" fontId="7" fillId="0" borderId="0" xfId="0" applyNumberFormat="1" applyFont="1" applyAlignment="1">
      <alignment horizontal="center" vertical="center"/>
    </xf>
    <xf numFmtId="17" fontId="7" fillId="0" borderId="0" xfId="0" applyNumberFormat="1" applyFont="1" applyAlignment="1">
      <alignment horizontal="center" vertical="center" wrapText="1"/>
    </xf>
    <xf numFmtId="0" fontId="9" fillId="3" borderId="0" xfId="50">
      <alignment horizontal="left" vertical="center"/>
    </xf>
    <xf numFmtId="0" fontId="30" fillId="0" borderId="0" xfId="2">
      <alignment horizontal="left" vertical="center"/>
    </xf>
    <xf numFmtId="0" fontId="29" fillId="0" borderId="0" xfId="0" applyFont="1">
      <alignment horizontal="left" vertical="center"/>
    </xf>
    <xf numFmtId="3" fontId="33" fillId="0" borderId="0" xfId="1" applyFill="1" applyBorder="1" applyAlignment="1">
      <alignment horizontal="right" vertical="center"/>
    </xf>
    <xf numFmtId="0" fontId="0" fillId="0" borderId="9" xfId="0" applyBorder="1">
      <alignment horizontal="left" vertical="center"/>
    </xf>
    <xf numFmtId="0" fontId="2" fillId="0" borderId="0" xfId="0" applyFont="1" applyAlignment="1">
      <alignment vertical="center"/>
    </xf>
    <xf numFmtId="0" fontId="6" fillId="0" borderId="0" xfId="0" applyFont="1">
      <alignment horizontal="left" vertical="center"/>
    </xf>
    <xf numFmtId="0" fontId="6" fillId="0" borderId="0" xfId="0" applyFont="1" applyAlignment="1">
      <alignment vertical="center"/>
    </xf>
    <xf numFmtId="0" fontId="0" fillId="0" borderId="0" xfId="0" applyProtection="1">
      <alignment horizontal="left" vertical="center"/>
      <protection locked="0"/>
    </xf>
    <xf numFmtId="0" fontId="0" fillId="0" borderId="0" xfId="0" applyAlignment="1" applyProtection="1">
      <alignment vertical="center"/>
      <protection locked="0"/>
    </xf>
    <xf numFmtId="170" fontId="0" fillId="0" borderId="0" xfId="0" applyNumberFormat="1">
      <alignment horizontal="left" vertical="center"/>
    </xf>
    <xf numFmtId="170" fontId="0" fillId="0" borderId="3" xfId="0" applyNumberFormat="1" applyBorder="1" applyProtection="1">
      <alignment horizontal="left" vertical="center"/>
      <protection locked="0"/>
    </xf>
    <xf numFmtId="170" fontId="0" fillId="0" borderId="0" xfId="0" applyNumberFormat="1" applyProtection="1">
      <alignment horizontal="left" vertical="center"/>
      <protection locked="0"/>
    </xf>
    <xf numFmtId="171" fontId="33" fillId="0" borderId="0" xfId="1" applyNumberFormat="1" applyFill="1" applyBorder="1" applyAlignment="1">
      <alignment horizontal="right" vertical="center"/>
    </xf>
    <xf numFmtId="0" fontId="0" fillId="0" borderId="0" xfId="0" applyAlignment="1">
      <alignment vertical="center"/>
    </xf>
    <xf numFmtId="0" fontId="3" fillId="0" borderId="0" xfId="0" applyFont="1" applyAlignment="1">
      <alignment vertical="top" wrapText="1"/>
    </xf>
    <xf numFmtId="168" fontId="3" fillId="0" borderId="0" xfId="0" applyNumberFormat="1" applyFont="1" applyAlignment="1">
      <alignment vertical="top" wrapText="1"/>
    </xf>
    <xf numFmtId="0" fontId="0" fillId="0" borderId="0" xfId="0" applyAlignment="1"/>
    <xf numFmtId="0" fontId="0" fillId="0" borderId="0" xfId="0" applyAlignment="1">
      <alignment horizontal="center" vertical="center"/>
    </xf>
    <xf numFmtId="0" fontId="12" fillId="3" borderId="0" xfId="50" applyFont="1">
      <alignment horizontal="left" vertical="center"/>
    </xf>
    <xf numFmtId="0" fontId="34" fillId="3" borderId="0" xfId="50" applyFont="1" applyAlignment="1">
      <alignment horizontal="right" vertical="center"/>
    </xf>
    <xf numFmtId="0" fontId="6" fillId="38" borderId="0" xfId="0" applyFont="1" applyFill="1">
      <alignment horizontal="left" vertical="center"/>
    </xf>
    <xf numFmtId="0" fontId="6" fillId="38" borderId="0" xfId="0" applyFont="1" applyFill="1" applyAlignment="1">
      <alignment vertical="center"/>
    </xf>
    <xf numFmtId="0" fontId="29" fillId="38" borderId="0" xfId="0" applyFont="1" applyFill="1">
      <alignment horizontal="left" vertical="center"/>
    </xf>
    <xf numFmtId="0" fontId="11" fillId="38" borderId="0" xfId="0" applyFont="1" applyFill="1">
      <alignment horizontal="left" vertical="center"/>
    </xf>
    <xf numFmtId="0" fontId="36" fillId="35" borderId="3" xfId="0" applyFont="1" applyFill="1" applyBorder="1" applyAlignment="1">
      <alignment horizontal="left" vertical="center" wrapText="1"/>
    </xf>
    <xf numFmtId="0" fontId="37" fillId="36" borderId="11" xfId="0" applyFont="1" applyFill="1" applyBorder="1" applyAlignment="1">
      <alignment horizontal="left" vertical="center" indent="1"/>
    </xf>
    <xf numFmtId="3" fontId="33" fillId="36" borderId="12" xfId="1" applyFill="1" applyBorder="1" applyAlignment="1">
      <alignment horizontal="right" vertical="center"/>
    </xf>
    <xf numFmtId="0" fontId="37" fillId="0" borderId="11" xfId="0" applyFont="1" applyBorder="1" applyAlignment="1">
      <alignment horizontal="left" vertical="center" indent="1"/>
    </xf>
    <xf numFmtId="3" fontId="33" fillId="0" borderId="12" xfId="1" applyBorder="1" applyAlignment="1">
      <alignment horizontal="right" vertical="center"/>
    </xf>
    <xf numFmtId="172" fontId="33" fillId="0" borderId="12" xfId="1" applyNumberFormat="1" applyBorder="1" applyAlignment="1">
      <alignment horizontal="right" vertical="center"/>
    </xf>
    <xf numFmtId="1" fontId="33" fillId="36" borderId="12" xfId="1" applyNumberFormat="1" applyFill="1" applyBorder="1" applyAlignment="1">
      <alignment horizontal="right" vertical="center"/>
    </xf>
    <xf numFmtId="0" fontId="9" fillId="39" borderId="0" xfId="5" applyFill="1">
      <alignment horizontal="left" vertical="center"/>
    </xf>
    <xf numFmtId="3" fontId="0" fillId="0" borderId="0" xfId="0" applyNumberFormat="1">
      <alignment horizontal="left" vertical="center"/>
    </xf>
    <xf numFmtId="172" fontId="33" fillId="0" borderId="12" xfId="1" applyNumberFormat="1" applyFill="1" applyBorder="1" applyAlignment="1">
      <alignment horizontal="right" vertical="center"/>
    </xf>
    <xf numFmtId="3" fontId="33" fillId="0" borderId="12" xfId="1" applyFill="1" applyBorder="1" applyAlignment="1">
      <alignment horizontal="right" vertical="center"/>
    </xf>
    <xf numFmtId="172" fontId="0" fillId="0" borderId="0" xfId="0" applyNumberFormat="1">
      <alignment horizontal="left" vertical="center"/>
    </xf>
    <xf numFmtId="0" fontId="37" fillId="36" borderId="15" xfId="0" applyFont="1" applyFill="1" applyBorder="1">
      <alignment horizontal="left" vertical="center"/>
    </xf>
    <xf numFmtId="3" fontId="33" fillId="36" borderId="16" xfId="1" applyFill="1" applyBorder="1" applyAlignment="1">
      <alignment horizontal="right" vertical="center"/>
    </xf>
    <xf numFmtId="0" fontId="37" fillId="0" borderId="13" xfId="0" applyFont="1" applyBorder="1">
      <alignment horizontal="left" vertical="center"/>
    </xf>
    <xf numFmtId="3" fontId="33" fillId="0" borderId="14" xfId="1" applyBorder="1" applyAlignment="1">
      <alignment horizontal="right" vertical="center"/>
    </xf>
    <xf numFmtId="0" fontId="37" fillId="36" borderId="11" xfId="0" applyFont="1" applyFill="1" applyBorder="1">
      <alignment horizontal="left" vertical="center"/>
    </xf>
    <xf numFmtId="0" fontId="0" fillId="0" borderId="0" xfId="0" applyAlignment="1">
      <alignment horizontal="left" vertical="center" wrapText="1"/>
    </xf>
    <xf numFmtId="0" fontId="0" fillId="0" borderId="0" xfId="0" applyAlignment="1">
      <alignment horizontal="center" vertical="center" wrapText="1"/>
    </xf>
    <xf numFmtId="3" fontId="0" fillId="0" borderId="0" xfId="1" applyFont="1" applyFill="1" applyBorder="1" applyAlignment="1">
      <alignment horizontal="right" vertical="center"/>
    </xf>
    <xf numFmtId="3" fontId="0" fillId="0" borderId="9" xfId="1" applyFont="1" applyFill="1" applyBorder="1" applyAlignment="1">
      <alignment horizontal="right" vertical="center"/>
    </xf>
    <xf numFmtId="0" fontId="0" fillId="0" borderId="10" xfId="0" applyBorder="1">
      <alignment horizontal="left" vertical="center"/>
    </xf>
    <xf numFmtId="3" fontId="0" fillId="0" borderId="10" xfId="1" applyFont="1" applyFill="1" applyBorder="1" applyAlignment="1">
      <alignment horizontal="right" vertical="center"/>
    </xf>
    <xf numFmtId="173" fontId="33" fillId="0" borderId="0" xfId="1" applyNumberFormat="1" applyFill="1" applyBorder="1" applyAlignment="1">
      <alignment horizontal="right" vertical="center"/>
    </xf>
    <xf numFmtId="2" fontId="4" fillId="0" borderId="0" xfId="1" applyNumberFormat="1" applyFont="1" applyFill="1" applyBorder="1" applyAlignment="1">
      <alignment horizontal="right" vertical="center"/>
    </xf>
    <xf numFmtId="0" fontId="37" fillId="0" borderId="12" xfId="0" applyFont="1" applyBorder="1">
      <alignment horizontal="left" vertical="center"/>
    </xf>
    <xf numFmtId="3" fontId="33" fillId="0" borderId="16" xfId="1" applyBorder="1" applyAlignment="1">
      <alignment horizontal="right" vertical="center"/>
    </xf>
    <xf numFmtId="172" fontId="33" fillId="0" borderId="16" xfId="1" applyNumberFormat="1" applyBorder="1" applyAlignment="1">
      <alignment horizontal="right" vertical="center"/>
    </xf>
    <xf numFmtId="0" fontId="37" fillId="36" borderId="12" xfId="0" applyFont="1" applyFill="1" applyBorder="1" applyAlignment="1">
      <alignment horizontal="left" vertical="center" indent="1"/>
    </xf>
    <xf numFmtId="0" fontId="37" fillId="0" borderId="12" xfId="0" applyFont="1" applyBorder="1" applyAlignment="1">
      <alignment horizontal="left" vertical="center" indent="1"/>
    </xf>
    <xf numFmtId="172" fontId="33" fillId="0" borderId="16" xfId="1" applyNumberFormat="1" applyFill="1" applyBorder="1" applyAlignment="1">
      <alignment horizontal="right" vertical="center"/>
    </xf>
    <xf numFmtId="0" fontId="37" fillId="0" borderId="11" xfId="0" applyFont="1" applyBorder="1">
      <alignment horizontal="left" vertical="center"/>
    </xf>
    <xf numFmtId="10" fontId="1" fillId="0" borderId="0" xfId="0" applyNumberFormat="1" applyFont="1" applyAlignment="1" applyProtection="1">
      <alignment vertical="center"/>
      <protection locked="0"/>
    </xf>
    <xf numFmtId="10" fontId="1" fillId="0" borderId="0" xfId="0" applyNumberFormat="1" applyFont="1" applyProtection="1">
      <alignment horizontal="left" vertical="center"/>
      <protection locked="0"/>
    </xf>
    <xf numFmtId="0" fontId="1" fillId="0" borderId="0" xfId="0" applyFont="1" applyAlignment="1" applyProtection="1">
      <alignment vertical="center"/>
      <protection locked="0"/>
    </xf>
    <xf numFmtId="0" fontId="1" fillId="0" borderId="0" xfId="0" applyFont="1" applyProtection="1">
      <alignment horizontal="left" vertical="center"/>
      <protection locked="0"/>
    </xf>
    <xf numFmtId="169" fontId="1" fillId="0" borderId="0" xfId="0" applyNumberFormat="1" applyFont="1" applyAlignment="1" applyProtection="1">
      <alignment vertical="center"/>
      <protection locked="0"/>
    </xf>
    <xf numFmtId="169" fontId="1" fillId="0" borderId="0" xfId="0" applyNumberFormat="1" applyFont="1" applyProtection="1">
      <alignment horizontal="left" vertical="center"/>
      <protection locked="0"/>
    </xf>
    <xf numFmtId="3" fontId="0" fillId="36" borderId="12" xfId="1" applyFont="1" applyFill="1" applyBorder="1" applyAlignment="1">
      <alignment horizontal="right" vertical="center"/>
    </xf>
    <xf numFmtId="172" fontId="0" fillId="0" borderId="12" xfId="1" applyNumberFormat="1" applyFont="1" applyFill="1" applyBorder="1" applyAlignment="1">
      <alignment horizontal="right" vertical="center"/>
    </xf>
    <xf numFmtId="172" fontId="0" fillId="0" borderId="12" xfId="1" applyNumberFormat="1" applyFont="1" applyBorder="1" applyAlignment="1">
      <alignment horizontal="right" vertical="center"/>
    </xf>
    <xf numFmtId="3" fontId="0" fillId="38" borderId="12" xfId="1" applyFont="1" applyFill="1" applyBorder="1" applyAlignment="1">
      <alignment horizontal="right" vertical="center"/>
    </xf>
    <xf numFmtId="172" fontId="0" fillId="38" borderId="12" xfId="1" applyNumberFormat="1" applyFont="1" applyFill="1" applyBorder="1" applyAlignment="1">
      <alignment horizontal="right" vertical="center"/>
    </xf>
    <xf numFmtId="0" fontId="37" fillId="38" borderId="11" xfId="0" applyFont="1" applyFill="1" applyBorder="1" applyAlignment="1">
      <alignment horizontal="left" vertical="center" indent="1"/>
    </xf>
    <xf numFmtId="0" fontId="38" fillId="0" borderId="0" xfId="0" applyFont="1">
      <alignment horizontal="left" vertical="center"/>
    </xf>
    <xf numFmtId="172" fontId="0" fillId="0" borderId="16" xfId="1" applyNumberFormat="1" applyFont="1" applyBorder="1" applyAlignment="1">
      <alignment horizontal="right" vertical="center"/>
    </xf>
    <xf numFmtId="0" fontId="28" fillId="0" borderId="16" xfId="0" applyFont="1" applyBorder="1">
      <alignment horizontal="left" vertical="center"/>
    </xf>
    <xf numFmtId="0" fontId="28" fillId="0" borderId="12" xfId="0" applyFont="1" applyBorder="1">
      <alignment horizontal="left" vertical="center"/>
    </xf>
    <xf numFmtId="0" fontId="28" fillId="36" borderId="12" xfId="0" applyFont="1" applyFill="1" applyBorder="1">
      <alignment horizontal="left" vertical="center"/>
    </xf>
    <xf numFmtId="0" fontId="36" fillId="35" borderId="2" xfId="0" applyFont="1" applyFill="1" applyBorder="1" applyAlignment="1">
      <alignment horizontal="center" vertical="center" wrapText="1"/>
    </xf>
    <xf numFmtId="172" fontId="33" fillId="36" borderId="12" xfId="1" applyNumberFormat="1" applyFill="1" applyBorder="1" applyAlignment="1">
      <alignment horizontal="right" vertical="center"/>
    </xf>
    <xf numFmtId="0" fontId="2" fillId="38" borderId="0" xfId="0" applyFont="1" applyFill="1" applyAlignment="1">
      <alignment horizontal="left" vertical="center" wrapText="1"/>
    </xf>
    <xf numFmtId="0" fontId="2" fillId="38" borderId="0" xfId="0" applyFont="1" applyFill="1" applyAlignment="1">
      <alignment vertical="center" wrapText="1"/>
    </xf>
    <xf numFmtId="0" fontId="2" fillId="0" borderId="0" xfId="0" applyFont="1" applyAlignment="1">
      <alignment vertical="center" wrapText="1"/>
    </xf>
    <xf numFmtId="0" fontId="2" fillId="0" borderId="0" xfId="0" applyFont="1" applyAlignment="1">
      <alignment horizontal="left" vertical="center" wrapText="1"/>
    </xf>
    <xf numFmtId="171" fontId="34" fillId="0" borderId="0" xfId="1" applyNumberFormat="1" applyFont="1" applyFill="1" applyBorder="1" applyAlignment="1">
      <alignment horizontal="right" vertical="center"/>
    </xf>
    <xf numFmtId="0" fontId="3" fillId="0" borderId="0" xfId="0" applyFont="1" applyAlignment="1">
      <alignment vertical="center" wrapText="1"/>
    </xf>
    <xf numFmtId="168" fontId="3" fillId="0" borderId="0" xfId="0" applyNumberFormat="1" applyFont="1" applyAlignment="1">
      <alignment vertical="center" wrapText="1"/>
    </xf>
    <xf numFmtId="3" fontId="0" fillId="0" borderId="0" xfId="1" applyFont="1" applyAlignment="1">
      <alignment horizontal="right" vertical="center"/>
    </xf>
    <xf numFmtId="0" fontId="0" fillId="0" borderId="0" xfId="0" applyAlignment="1">
      <alignment horizontal="right" vertical="center"/>
    </xf>
    <xf numFmtId="170" fontId="0" fillId="0" borderId="0" xfId="0" applyNumberFormat="1" applyAlignment="1">
      <alignment horizontal="center" vertical="center"/>
    </xf>
    <xf numFmtId="173" fontId="0" fillId="0" borderId="0" xfId="0" applyNumberFormat="1" applyAlignment="1">
      <alignment horizontal="right" vertical="center"/>
    </xf>
    <xf numFmtId="1" fontId="0" fillId="0" borderId="0" xfId="0" applyNumberFormat="1" applyAlignment="1">
      <alignment horizontal="right" vertical="center"/>
    </xf>
    <xf numFmtId="0" fontId="36" fillId="35" borderId="2" xfId="0" applyFont="1" applyFill="1" applyBorder="1" applyAlignment="1">
      <alignment horizontal="left" vertical="center" wrapText="1"/>
    </xf>
    <xf numFmtId="0" fontId="0" fillId="0" borderId="17" xfId="0" applyBorder="1">
      <alignment horizontal="left" vertical="center"/>
    </xf>
    <xf numFmtId="3" fontId="12" fillId="39" borderId="12" xfId="1" applyFont="1" applyFill="1" applyBorder="1" applyAlignment="1">
      <alignment horizontal="right" vertical="center"/>
    </xf>
    <xf numFmtId="0" fontId="12" fillId="0" borderId="0" xfId="0" applyFont="1">
      <alignment horizontal="left" vertical="center"/>
    </xf>
    <xf numFmtId="3" fontId="12" fillId="3" borderId="12" xfId="1" applyFont="1" applyFill="1" applyBorder="1" applyAlignment="1">
      <alignment horizontal="right" vertical="center"/>
    </xf>
    <xf numFmtId="172" fontId="12" fillId="3" borderId="12" xfId="1" applyNumberFormat="1" applyFont="1" applyFill="1" applyBorder="1" applyAlignment="1">
      <alignment horizontal="right" vertical="center"/>
    </xf>
    <xf numFmtId="0" fontId="40" fillId="0" borderId="15" xfId="0" applyFont="1" applyBorder="1">
      <alignment horizontal="left" vertical="center"/>
    </xf>
    <xf numFmtId="3" fontId="12" fillId="0" borderId="16" xfId="1" applyFont="1" applyBorder="1" applyAlignment="1">
      <alignment horizontal="right" vertical="center"/>
    </xf>
    <xf numFmtId="172" fontId="12" fillId="0" borderId="16" xfId="1" applyNumberFormat="1" applyFont="1" applyBorder="1" applyAlignment="1">
      <alignment horizontal="right" vertical="center"/>
    </xf>
    <xf numFmtId="0" fontId="37" fillId="36" borderId="12" xfId="0" applyFont="1" applyFill="1" applyBorder="1">
      <alignment horizontal="left" vertical="center"/>
    </xf>
    <xf numFmtId="3" fontId="33" fillId="0" borderId="0" xfId="1" applyAlignment="1">
      <alignment horizontal="right" vertical="center"/>
    </xf>
    <xf numFmtId="171" fontId="33" fillId="0" borderId="0" xfId="1" applyNumberFormat="1" applyAlignment="1">
      <alignment horizontal="right" vertical="center"/>
    </xf>
    <xf numFmtId="3" fontId="33" fillId="0" borderId="0" xfId="1" applyFill="1" applyAlignment="1" applyProtection="1">
      <alignment horizontal="right" vertical="center"/>
      <protection locked="0"/>
    </xf>
    <xf numFmtId="172" fontId="12" fillId="39" borderId="12" xfId="1" applyNumberFormat="1" applyFont="1" applyFill="1" applyBorder="1" applyAlignment="1">
      <alignment horizontal="right" vertical="center"/>
    </xf>
    <xf numFmtId="0" fontId="35" fillId="0" borderId="0" xfId="2" applyFont="1" applyFill="1">
      <alignment horizontal="left" vertical="center"/>
    </xf>
    <xf numFmtId="0" fontId="37" fillId="38" borderId="12" xfId="0" applyFont="1" applyFill="1" applyBorder="1" applyAlignment="1">
      <alignment horizontal="left" vertical="center" indent="1"/>
    </xf>
    <xf numFmtId="0" fontId="39" fillId="35" borderId="2" xfId="0" applyFont="1" applyFill="1" applyBorder="1" applyAlignment="1">
      <alignment horizontal="center" vertical="center" wrapText="1"/>
    </xf>
    <xf numFmtId="3" fontId="0" fillId="36" borderId="16" xfId="1" applyFont="1" applyFill="1" applyBorder="1" applyAlignment="1">
      <alignment horizontal="right" vertical="center"/>
    </xf>
    <xf numFmtId="3" fontId="0" fillId="0" borderId="14" xfId="1" applyFont="1" applyBorder="1" applyAlignment="1">
      <alignment horizontal="right" vertical="center"/>
    </xf>
    <xf numFmtId="0" fontId="39" fillId="35" borderId="3" xfId="0" applyFont="1" applyFill="1" applyBorder="1" applyAlignment="1">
      <alignment horizontal="left" vertical="center" wrapText="1"/>
    </xf>
    <xf numFmtId="0" fontId="28" fillId="36" borderId="11" xfId="0" applyFont="1" applyFill="1" applyBorder="1">
      <alignment horizontal="left" vertical="center"/>
    </xf>
    <xf numFmtId="3" fontId="0" fillId="0" borderId="12" xfId="1" applyFont="1" applyBorder="1" applyAlignment="1">
      <alignment horizontal="right" vertical="center"/>
    </xf>
    <xf numFmtId="0" fontId="28" fillId="0" borderId="11" xfId="0" applyFont="1" applyBorder="1">
      <alignment horizontal="left" vertical="center"/>
    </xf>
    <xf numFmtId="1" fontId="0" fillId="36" borderId="12" xfId="1" applyNumberFormat="1" applyFont="1" applyFill="1" applyBorder="1" applyAlignment="1">
      <alignment horizontal="right" vertical="center"/>
    </xf>
    <xf numFmtId="0" fontId="28" fillId="36" borderId="11" xfId="0" applyFont="1" applyFill="1" applyBorder="1" applyAlignment="1">
      <alignment horizontal="left" vertical="center" indent="1"/>
    </xf>
    <xf numFmtId="0" fontId="28" fillId="0" borderId="11" xfId="0" applyFont="1" applyBorder="1" applyAlignment="1">
      <alignment horizontal="left" vertical="center" indent="1"/>
    </xf>
    <xf numFmtId="0" fontId="28" fillId="38" borderId="11" xfId="0" applyFont="1" applyFill="1" applyBorder="1" applyAlignment="1">
      <alignment horizontal="left" vertical="center" indent="1"/>
    </xf>
    <xf numFmtId="0" fontId="28" fillId="36" borderId="15" xfId="0" applyFont="1" applyFill="1" applyBorder="1">
      <alignment horizontal="left" vertical="center"/>
    </xf>
    <xf numFmtId="0" fontId="28" fillId="0" borderId="13" xfId="0" applyFont="1" applyBorder="1">
      <alignment horizontal="left" vertical="center"/>
    </xf>
    <xf numFmtId="172" fontId="0" fillId="0" borderId="14" xfId="1" applyNumberFormat="1" applyFont="1" applyBorder="1" applyAlignment="1">
      <alignment horizontal="right" vertical="center"/>
    </xf>
    <xf numFmtId="172" fontId="0" fillId="36" borderId="12" xfId="1" applyNumberFormat="1" applyFont="1" applyFill="1" applyBorder="1" applyAlignment="1">
      <alignment horizontal="right" vertical="center"/>
    </xf>
    <xf numFmtId="0" fontId="0" fillId="0" borderId="12" xfId="1" applyNumberFormat="1" applyFont="1" applyBorder="1" applyAlignment="1">
      <alignment horizontal="right" vertical="center"/>
    </xf>
    <xf numFmtId="3" fontId="0" fillId="36" borderId="18" xfId="1" applyFont="1" applyFill="1" applyBorder="1" applyAlignment="1">
      <alignment horizontal="right" vertical="center"/>
    </xf>
    <xf numFmtId="172" fontId="0" fillId="36" borderId="18" xfId="1" applyNumberFormat="1" applyFont="1" applyFill="1" applyBorder="1" applyAlignment="1">
      <alignment horizontal="right" vertical="center"/>
    </xf>
    <xf numFmtId="0" fontId="37" fillId="36" borderId="18" xfId="0" applyFont="1" applyFill="1" applyBorder="1" applyAlignment="1">
      <alignment horizontal="left" vertical="center" indent="1"/>
    </xf>
    <xf numFmtId="3" fontId="0" fillId="0" borderId="12" xfId="1" applyFont="1" applyFill="1" applyBorder="1" applyAlignment="1">
      <alignment horizontal="right" vertical="center"/>
    </xf>
    <xf numFmtId="0" fontId="37" fillId="0" borderId="16" xfId="0" applyFont="1" applyBorder="1">
      <alignment horizontal="left" vertical="center"/>
    </xf>
    <xf numFmtId="3" fontId="33" fillId="0" borderId="16" xfId="1" applyFill="1" applyBorder="1" applyAlignment="1">
      <alignment horizontal="right" vertical="center"/>
    </xf>
    <xf numFmtId="172" fontId="0" fillId="0" borderId="16" xfId="1" applyNumberFormat="1" applyFont="1" applyFill="1" applyBorder="1" applyAlignment="1">
      <alignment horizontal="right" vertical="center"/>
    </xf>
    <xf numFmtId="3" fontId="0" fillId="0" borderId="18" xfId="1" applyFont="1" applyFill="1" applyBorder="1" applyAlignment="1">
      <alignment horizontal="right" vertical="center"/>
    </xf>
    <xf numFmtId="172" fontId="0" fillId="0" borderId="18" xfId="1" applyNumberFormat="1" applyFont="1" applyFill="1" applyBorder="1" applyAlignment="1">
      <alignment horizontal="right" vertical="center"/>
    </xf>
    <xf numFmtId="0" fontId="28" fillId="38" borderId="12" xfId="0" applyFont="1" applyFill="1" applyBorder="1" applyAlignment="1">
      <alignment horizontal="left" vertical="center" indent="1"/>
    </xf>
    <xf numFmtId="0" fontId="28" fillId="36" borderId="18" xfId="0" applyFont="1" applyFill="1" applyBorder="1" applyAlignment="1">
      <alignment horizontal="left" vertical="center" indent="1"/>
    </xf>
    <xf numFmtId="0" fontId="28" fillId="0" borderId="12" xfId="0" applyFont="1" applyBorder="1" applyAlignment="1">
      <alignment horizontal="left" vertical="center" indent="1"/>
    </xf>
    <xf numFmtId="0" fontId="28" fillId="0" borderId="18" xfId="0" applyFont="1" applyBorder="1" applyAlignment="1">
      <alignment horizontal="left" vertical="center" indent="1"/>
    </xf>
    <xf numFmtId="0" fontId="28" fillId="36" borderId="12" xfId="0" applyFont="1" applyFill="1" applyBorder="1" applyAlignment="1">
      <alignment horizontal="left" vertical="center" indent="1"/>
    </xf>
    <xf numFmtId="0" fontId="39" fillId="35" borderId="2" xfId="0" applyFont="1" applyFill="1" applyBorder="1" applyAlignment="1">
      <alignment horizontal="left" vertical="center" wrapText="1"/>
    </xf>
    <xf numFmtId="3" fontId="9" fillId="39" borderId="12" xfId="1" applyFont="1" applyFill="1" applyBorder="1" applyAlignment="1">
      <alignment horizontal="right" vertical="center"/>
    </xf>
    <xf numFmtId="172" fontId="9" fillId="39" borderId="12" xfId="1" applyNumberFormat="1" applyFont="1" applyFill="1" applyBorder="1" applyAlignment="1">
      <alignment horizontal="right" vertical="center"/>
    </xf>
    <xf numFmtId="3" fontId="0" fillId="0" borderId="16" xfId="1" applyFont="1" applyBorder="1" applyAlignment="1">
      <alignment horizontal="right" vertical="center"/>
    </xf>
    <xf numFmtId="3" fontId="9" fillId="3" borderId="12" xfId="1" applyFont="1" applyFill="1" applyBorder="1" applyAlignment="1">
      <alignment horizontal="right" vertical="center"/>
    </xf>
    <xf numFmtId="172" fontId="9" fillId="3" borderId="12" xfId="1" applyNumberFormat="1" applyFont="1" applyFill="1" applyBorder="1" applyAlignment="1">
      <alignment horizontal="right" vertical="center"/>
    </xf>
    <xf numFmtId="3" fontId="0" fillId="0" borderId="18" xfId="1" applyFont="1" applyBorder="1" applyAlignment="1">
      <alignment horizontal="right" vertical="center"/>
    </xf>
    <xf numFmtId="172" fontId="0" fillId="0" borderId="18" xfId="1" applyNumberFormat="1" applyFont="1" applyBorder="1" applyAlignment="1">
      <alignment horizontal="right" vertical="center"/>
    </xf>
    <xf numFmtId="3" fontId="9" fillId="0" borderId="16" xfId="1" applyFont="1" applyBorder="1" applyAlignment="1">
      <alignment horizontal="right" vertical="center"/>
    </xf>
    <xf numFmtId="172" fontId="9" fillId="0" borderId="16" xfId="1" applyNumberFormat="1" applyFont="1" applyBorder="1" applyAlignment="1">
      <alignment horizontal="right" vertical="center"/>
    </xf>
    <xf numFmtId="0" fontId="41" fillId="0" borderId="0" xfId="0" applyFont="1">
      <alignment horizontal="left" vertical="center"/>
    </xf>
    <xf numFmtId="0" fontId="42" fillId="0" borderId="3" xfId="0" applyFont="1" applyBorder="1" applyAlignment="1">
      <alignment vertical="center" wrapText="1"/>
    </xf>
    <xf numFmtId="49" fontId="28" fillId="0" borderId="0" xfId="0" quotePrefix="1" applyNumberFormat="1" applyFont="1" applyAlignment="1" applyProtection="1">
      <alignment horizontal="left" vertical="center" wrapText="1"/>
      <protection locked="0"/>
    </xf>
    <xf numFmtId="3" fontId="28" fillId="0" borderId="17" xfId="0" applyNumberFormat="1" applyFont="1" applyBorder="1" applyAlignment="1">
      <alignment horizontal="right" vertical="center"/>
    </xf>
    <xf numFmtId="3" fontId="28" fillId="0" borderId="0" xfId="0" applyNumberFormat="1" applyFont="1" applyAlignment="1">
      <alignment horizontal="right" vertical="center"/>
    </xf>
    <xf numFmtId="0" fontId="11" fillId="0" borderId="0" xfId="0" applyFont="1" applyAlignment="1"/>
    <xf numFmtId="171" fontId="34" fillId="0" borderId="17" xfId="1" applyNumberFormat="1" applyFont="1" applyFill="1" applyBorder="1" applyAlignment="1">
      <alignment horizontal="right" vertical="center"/>
    </xf>
    <xf numFmtId="171" fontId="34" fillId="0" borderId="0" xfId="1" applyNumberFormat="1" applyFont="1" applyFill="1" applyAlignment="1">
      <alignment horizontal="right" vertical="center"/>
    </xf>
    <xf numFmtId="0" fontId="4" fillId="0" borderId="0" xfId="0" applyFont="1">
      <alignment horizontal="left" vertical="center"/>
    </xf>
    <xf numFmtId="0" fontId="43" fillId="0" borderId="0" xfId="4" applyFont="1" applyFill="1">
      <alignment horizontal="left" vertical="center"/>
    </xf>
    <xf numFmtId="0" fontId="0" fillId="0" borderId="0" xfId="0" applyAlignment="1" applyProtection="1">
      <alignment horizontal="center" vertical="center"/>
      <protection locked="0"/>
    </xf>
    <xf numFmtId="2" fontId="0" fillId="0" borderId="0" xfId="0" applyNumberFormat="1" applyAlignment="1">
      <alignment horizontal="center"/>
    </xf>
    <xf numFmtId="174" fontId="9" fillId="0" borderId="16" xfId="1" applyNumberFormat="1" applyFont="1" applyBorder="1" applyAlignment="1">
      <alignment horizontal="right" vertical="center"/>
    </xf>
    <xf numFmtId="174" fontId="9" fillId="39" borderId="12" xfId="1" applyNumberFormat="1" applyFont="1" applyFill="1" applyBorder="1" applyAlignment="1">
      <alignment horizontal="right" vertical="center"/>
    </xf>
    <xf numFmtId="175" fontId="12" fillId="3" borderId="12" xfId="1" applyNumberFormat="1" applyFont="1" applyFill="1" applyBorder="1" applyAlignment="1">
      <alignment horizontal="right" vertical="center"/>
    </xf>
    <xf numFmtId="175" fontId="33" fillId="0" borderId="12" xfId="1" applyNumberFormat="1" applyFill="1" applyBorder="1" applyAlignment="1">
      <alignment horizontal="right" vertical="center"/>
    </xf>
    <xf numFmtId="175" fontId="12" fillId="39" borderId="12" xfId="1" applyNumberFormat="1" applyFont="1" applyFill="1" applyBorder="1" applyAlignment="1">
      <alignment horizontal="right" vertical="center"/>
    </xf>
    <xf numFmtId="175" fontId="0" fillId="0" borderId="12" xfId="1" applyNumberFormat="1" applyFont="1" applyFill="1" applyBorder="1" applyAlignment="1">
      <alignment horizontal="right" vertical="center"/>
    </xf>
    <xf numFmtId="175" fontId="33" fillId="0" borderId="16" xfId="1" applyNumberFormat="1" applyFill="1" applyBorder="1" applyAlignment="1">
      <alignment horizontal="right" vertical="center"/>
    </xf>
    <xf numFmtId="175" fontId="33" fillId="0" borderId="14" xfId="1" applyNumberFormat="1" applyBorder="1" applyAlignment="1">
      <alignment horizontal="right" vertical="center"/>
    </xf>
    <xf numFmtId="175" fontId="0" fillId="0" borderId="12" xfId="1" applyNumberFormat="1" applyFont="1" applyBorder="1" applyAlignment="1">
      <alignment horizontal="right" vertical="center"/>
    </xf>
    <xf numFmtId="175" fontId="0" fillId="36" borderId="16" xfId="1" applyNumberFormat="1" applyFont="1" applyFill="1" applyBorder="1" applyAlignment="1">
      <alignment horizontal="right" vertical="center"/>
    </xf>
    <xf numFmtId="175" fontId="0" fillId="0" borderId="14" xfId="1" applyNumberFormat="1" applyFont="1" applyBorder="1" applyAlignment="1">
      <alignment horizontal="right" vertical="center"/>
    </xf>
    <xf numFmtId="3" fontId="12" fillId="36" borderId="12" xfId="1" applyFont="1" applyFill="1" applyBorder="1" applyAlignment="1">
      <alignment horizontal="right" vertical="center"/>
    </xf>
    <xf numFmtId="0" fontId="40" fillId="36" borderId="11" xfId="0" applyFont="1" applyFill="1" applyBorder="1">
      <alignment horizontal="left" vertical="center"/>
    </xf>
    <xf numFmtId="172" fontId="12" fillId="36" borderId="12" xfId="1" applyNumberFormat="1" applyFont="1" applyFill="1" applyBorder="1" applyAlignment="1">
      <alignment horizontal="right" vertical="center"/>
    </xf>
    <xf numFmtId="2" fontId="2" fillId="0" borderId="0" xfId="0" applyNumberFormat="1" applyFont="1">
      <alignment horizontal="left" vertical="center"/>
    </xf>
    <xf numFmtId="173" fontId="33" fillId="0" borderId="0" xfId="1" applyNumberFormat="1" applyAlignment="1">
      <alignment horizontal="right" vertical="center"/>
    </xf>
    <xf numFmtId="174" fontId="0" fillId="0" borderId="0" xfId="0" applyNumberFormat="1">
      <alignment horizontal="left" vertical="center"/>
    </xf>
    <xf numFmtId="3" fontId="0" fillId="0" borderId="0" xfId="0" applyNumberFormat="1" applyAlignment="1">
      <alignment horizontal="right" vertical="center"/>
    </xf>
    <xf numFmtId="3" fontId="33" fillId="0" borderId="0" xfId="1" applyFill="1" applyAlignment="1">
      <alignment horizontal="right" vertical="center"/>
    </xf>
    <xf numFmtId="0" fontId="0" fillId="0" borderId="0" xfId="0" applyAlignment="1">
      <alignment horizontal="left" vertical="center"/>
    </xf>
    <xf numFmtId="0" fontId="2" fillId="0" borderId="0" xfId="0" applyFont="1" applyAlignment="1">
      <alignment horizontal="left" vertical="center"/>
    </xf>
    <xf numFmtId="0" fontId="31" fillId="0" borderId="0" xfId="4" applyFill="1" applyAlignment="1">
      <alignment horizontal="left" vertical="center"/>
    </xf>
    <xf numFmtId="0" fontId="11" fillId="0" borderId="0" xfId="0" applyFont="1" applyAlignment="1">
      <alignment horizontal="left" vertical="center"/>
    </xf>
    <xf numFmtId="0" fontId="13" fillId="0" borderId="0" xfId="0" applyFont="1" applyAlignment="1">
      <alignment horizontal="left" vertical="center"/>
    </xf>
    <xf numFmtId="0" fontId="9" fillId="3" borderId="0" xfId="50" applyAlignment="1">
      <alignment horizontal="left" vertical="center"/>
    </xf>
    <xf numFmtId="0" fontId="30" fillId="0" borderId="0" xfId="2" quotePrefix="1" applyFill="1" applyBorder="1" applyAlignment="1">
      <alignment horizontal="left" vertical="center"/>
    </xf>
    <xf numFmtId="0" fontId="30" fillId="0" borderId="0" xfId="2" applyAlignment="1">
      <alignment horizontal="left" vertical="center"/>
    </xf>
    <xf numFmtId="0" fontId="35" fillId="0" borderId="0" xfId="2" applyFont="1" applyFill="1" applyAlignment="1">
      <alignment horizontal="left" vertical="center"/>
    </xf>
  </cellXfs>
  <cellStyles count="52">
    <cellStyle name="20% - Accent1" xfId="26" builtinId="30" hidden="1"/>
    <cellStyle name="20% - Accent2" xfId="30" builtinId="34" hidden="1"/>
    <cellStyle name="20% - Accent3" xfId="34" builtinId="38" hidden="1"/>
    <cellStyle name="20% - Accent4" xfId="38" builtinId="42" hidden="1"/>
    <cellStyle name="20% - Accent5" xfId="42" builtinId="46" hidden="1"/>
    <cellStyle name="20% - Accent6" xfId="46" builtinId="50" hidden="1"/>
    <cellStyle name="40% - Accent1" xfId="27" builtinId="31" hidden="1"/>
    <cellStyle name="40% - Accent2" xfId="31" builtinId="35" hidden="1"/>
    <cellStyle name="40% - Accent3" xfId="35" builtinId="39" hidden="1"/>
    <cellStyle name="40% - Accent4" xfId="39" builtinId="43" hidden="1"/>
    <cellStyle name="40% - Accent5" xfId="43" builtinId="47" hidden="1"/>
    <cellStyle name="40% - Accent6" xfId="47" builtinId="51" hidden="1"/>
    <cellStyle name="60% - Accent1" xfId="28" builtinId="32" hidden="1"/>
    <cellStyle name="60% - Accent2" xfId="32" builtinId="36" hidden="1"/>
    <cellStyle name="60% - Accent3" xfId="36" builtinId="40" hidden="1"/>
    <cellStyle name="60% - Accent4" xfId="40" builtinId="44" hidden="1"/>
    <cellStyle name="60% - Accent5" xfId="44" builtinId="48" hidden="1"/>
    <cellStyle name="60% - Accent6" xfId="48" builtinId="52" hidden="1"/>
    <cellStyle name="Accent1" xfId="25" builtinId="29" hidden="1"/>
    <cellStyle name="Accent2" xfId="29" builtinId="33" hidden="1"/>
    <cellStyle name="Accent3" xfId="33" builtinId="37" hidden="1"/>
    <cellStyle name="Accent4" xfId="37" builtinId="41" hidden="1"/>
    <cellStyle name="Accent5" xfId="41" builtinId="45" hidden="1"/>
    <cellStyle name="Accent6" xfId="45" builtinId="49" hidden="1"/>
    <cellStyle name="Bad" xfId="16" builtinId="27" hidden="1"/>
    <cellStyle name="Calculation" xfId="19" builtinId="22" hidden="1"/>
    <cellStyle name="Check Cell" xfId="21" builtinId="23" hidden="1"/>
    <cellStyle name="Comma" xfId="1" builtinId="3" customBuiltin="1"/>
    <cellStyle name="Comma [0]" xfId="3" builtinId="6" hidden="1" customBuiltin="1"/>
    <cellStyle name="Currency" xfId="10" builtinId="4" hidden="1"/>
    <cellStyle name="Currency [0]" xfId="11" builtinId="7" hidden="1"/>
    <cellStyle name="Explanatory Text" xfId="24" builtinId="53" hidden="1"/>
    <cellStyle name="FER - Subheading" xfId="51" xr:uid="{D0C18521-E65E-4D8B-AB26-9C3D43B88FE2}"/>
    <cellStyle name="Followed Hyperlink" xfId="9" builtinId="9" hidden="1"/>
    <cellStyle name="Good" xfId="15" builtinId="26" hidden="1"/>
    <cellStyle name="Heading 1" xfId="4" builtinId="16" customBuiltin="1"/>
    <cellStyle name="Heading 2" xfId="5" builtinId="17" customBuiltin="1"/>
    <cellStyle name="Heading 3" xfId="6" builtinId="18" hidden="1" customBuiltin="1"/>
    <cellStyle name="Heading 4" xfId="14" builtinId="19" hidden="1"/>
    <cellStyle name="Hyperlink" xfId="2" builtinId="8" customBuiltin="1"/>
    <cellStyle name="Input" xfId="18" builtinId="20" hidden="1"/>
    <cellStyle name="Linked Cell" xfId="20" builtinId="24" hidden="1"/>
    <cellStyle name="Neutral" xfId="17" builtinId="28" hidden="1"/>
    <cellStyle name="Normal" xfId="0" builtinId="0" customBuiltin="1"/>
    <cellStyle name="Note" xfId="23" builtinId="10" hidden="1"/>
    <cellStyle name="Occassional paper - Subheading" xfId="49" xr:uid="{37E727C9-4C4C-42F3-8A90-7733CFC03A59}"/>
    <cellStyle name="Output" xfId="8" builtinId="21" hidden="1" customBuiltin="1"/>
    <cellStyle name="Per cent" xfId="12" builtinId="5" hidden="1"/>
    <cellStyle name="SEFF - Subheading" xfId="50" xr:uid="{5DC46259-97C2-4B31-AD98-CA6C066AEAD8}"/>
    <cellStyle name="Title" xfId="13" builtinId="15" hidden="1"/>
    <cellStyle name="Total" xfId="7" builtinId="25" hidden="1" customBuiltin="1"/>
    <cellStyle name="Warning Text" xfId="22" builtinId="11" hidden="1"/>
  </cellStyles>
  <dxfs count="105">
    <dxf>
      <alignment horizontal="left" vertical="center" textRotation="0" wrapText="0" indent="0" justifyLastLine="0" shrinkToFit="0" readingOrder="0"/>
    </dxf>
    <dxf>
      <font>
        <b/>
        <i val="0"/>
        <strike val="0"/>
        <condense val="0"/>
        <extend val="0"/>
        <outline val="0"/>
        <shadow val="0"/>
        <u val="none"/>
        <vertAlign val="baseline"/>
        <sz val="12"/>
        <color theme="0"/>
        <name val="Helvetica"/>
        <scheme val="minor"/>
      </font>
      <fill>
        <patternFill patternType="none">
          <fgColor indexed="64"/>
          <bgColor auto="1"/>
        </patternFill>
      </fill>
      <alignment horizontal="left" vertical="center" textRotation="0" wrapText="0" indent="0" justifyLastLine="0" shrinkToFit="0" readingOrder="0"/>
    </dxf>
    <dxf>
      <alignment horizontal="left" vertical="center" textRotation="0" wrapText="0" indent="0" justifyLastLine="0" shrinkToFit="0" readingOrder="0"/>
    </dxf>
    <dxf>
      <numFmt numFmtId="171" formatCode="#,##0.0"/>
      <fill>
        <patternFill patternType="none">
          <fgColor indexed="64"/>
          <bgColor auto="1"/>
        </patternFill>
      </fill>
      <alignment horizontal="right" vertical="center" textRotation="0" wrapText="0" indent="0" justifyLastLine="0" shrinkToFit="0" readingOrder="0"/>
    </dxf>
    <dxf>
      <numFmt numFmtId="171" formatCode="#,##0.0"/>
      <fill>
        <patternFill patternType="none">
          <fgColor indexed="64"/>
          <bgColor auto="1"/>
        </patternFill>
      </fill>
      <alignment horizontal="right" vertical="center" textRotation="0" wrapText="0" indent="0" justifyLastLine="0" shrinkToFit="0" readingOrder="0"/>
    </dxf>
    <dxf>
      <numFmt numFmtId="171" formatCode="#,##0.0"/>
      <fill>
        <patternFill patternType="none">
          <fgColor indexed="64"/>
          <bgColor auto="1"/>
        </patternFill>
      </fill>
      <alignment horizontal="right" vertical="center" textRotation="0" wrapText="0" indent="0" justifyLastLine="0" shrinkToFit="0" readingOrder="0"/>
    </dxf>
    <dxf>
      <numFmt numFmtId="171" formatCode="#,##0.0"/>
      <fill>
        <patternFill patternType="none">
          <fgColor indexed="64"/>
          <bgColor auto="1"/>
        </patternFill>
      </fill>
      <alignment horizontal="right" vertical="center" textRotation="0" wrapText="0" indent="0" justifyLastLine="0" shrinkToFit="0" readingOrder="0"/>
    </dxf>
    <dxf>
      <numFmt numFmtId="171" formatCode="#,##0.0"/>
      <fill>
        <patternFill patternType="none">
          <fgColor indexed="64"/>
          <bgColor auto="1"/>
        </patternFill>
      </fill>
      <alignment horizontal="right" vertical="center" textRotation="0" wrapText="0" indent="0" justifyLastLine="0" shrinkToFit="0" readingOrder="0"/>
    </dxf>
    <dxf>
      <alignment horizontal="right" vertical="center" textRotation="0" wrapText="0" indent="0" justifyLastLine="0" shrinkToFit="0" readingOrder="0"/>
    </dxf>
    <dxf>
      <fill>
        <patternFill patternType="none">
          <fgColor indexed="64"/>
          <bgColor auto="1"/>
        </patternFill>
      </fill>
      <alignment vertical="center" textRotation="0" indent="0" justifyLastLine="0" shrinkToFit="0" readingOrder="0"/>
    </dxf>
    <dxf>
      <numFmt numFmtId="170" formatCode="mmm\ yyyy"/>
      <fill>
        <patternFill patternType="none">
          <fgColor rgb="FF000000"/>
          <bgColor auto="1"/>
        </patternFill>
      </fill>
      <alignment vertical="center" textRotation="0" indent="0" justifyLastLine="0" shrinkToFit="0" readingOrder="0"/>
    </dxf>
    <dxf>
      <numFmt numFmtId="170" formatCode="mmm\ yyyy"/>
      <fill>
        <patternFill patternType="none">
          <fgColor indexed="64"/>
          <bgColor auto="1"/>
        </patternFill>
      </fill>
      <alignment horizontal="center" vertical="center" textRotation="0" wrapText="1" indent="0" justifyLastLine="0" shrinkToFit="0" readingOrder="0"/>
    </dxf>
    <dxf>
      <alignment vertical="center" textRotation="0" wrapText="0" indent="0" justifyLastLine="0" shrinkToFit="0" readingOrder="0"/>
    </dxf>
    <dxf>
      <alignment vertical="center" textRotation="0" wrapText="0" indent="0" justifyLastLine="0" shrinkToFit="0" readingOrder="0"/>
    </dxf>
    <dxf>
      <alignment vertical="center" textRotation="0" wrapText="0" indent="0" justifyLastLine="0" shrinkToFit="0" readingOrder="0"/>
    </dxf>
    <dxf>
      <alignment vertical="center" textRotation="0" wrapText="0" indent="0" justifyLastLine="0" shrinkToFit="0" readingOrder="0"/>
    </dxf>
    <dxf>
      <alignment vertical="center" textRotation="0" wrapText="0" indent="0" justifyLastLine="0" shrinkToFit="0" readingOrder="0"/>
    </dxf>
    <dxf>
      <alignment vertical="center" textRotation="0" wrapText="0" indent="0" justifyLastLine="0" shrinkToFit="0" readingOrder="0"/>
    </dxf>
    <dxf>
      <alignment vertical="center" textRotation="0" wrapText="0" indent="0" justifyLastLine="0" shrinkToFit="0" readingOrder="0"/>
    </dxf>
    <dxf>
      <alignment vertical="center" textRotation="0" wrapText="0" indent="0" justifyLastLine="0" shrinkToFit="0" readingOrder="0"/>
    </dxf>
    <dxf>
      <alignment vertical="center" textRotation="0" wrapText="0" indent="0" justifyLastLine="0" shrinkToFit="0" readingOrder="0"/>
    </dxf>
    <dxf>
      <alignment vertical="center" textRotation="0" wrapText="0" indent="0" justifyLastLine="0" shrinkToFit="0" readingOrder="0"/>
    </dxf>
    <dxf>
      <alignment vertical="center" textRotation="0" wrapText="0" indent="0" justifyLastLine="0" shrinkToFit="0" readingOrder="0"/>
    </dxf>
    <dxf>
      <alignment vertical="center" textRotation="0" wrapText="0" indent="0" justifyLastLine="0" shrinkToFit="0" readingOrder="0"/>
    </dxf>
    <dxf>
      <alignment vertical="center" textRotation="0" wrapText="0" indent="0" justifyLastLine="0" shrinkToFit="0" readingOrder="0"/>
    </dxf>
    <dxf>
      <alignment vertical="center" textRotation="0" wrapText="0" indent="0" justifyLastLine="0" shrinkToFit="0" readingOrder="0"/>
    </dxf>
    <dxf>
      <alignment vertical="center" textRotation="0" wrapText="0" indent="0" justifyLastLine="0" shrinkToFit="0" readingOrder="0"/>
    </dxf>
    <dxf>
      <alignment vertical="center" textRotation="0" wrapText="0" indent="0" justifyLastLine="0" shrinkToFit="0" readingOrder="0"/>
    </dxf>
    <dxf>
      <fill>
        <patternFill patternType="none">
          <fgColor rgb="FF000000"/>
          <bgColor auto="1"/>
        </patternFill>
      </fill>
      <alignment horizontal="right" vertical="center" textRotation="0" wrapText="0" indent="0" justifyLastLine="0" shrinkToFit="0" readingOrder="0"/>
    </dxf>
    <dxf>
      <numFmt numFmtId="171" formatCode="#,##0.0"/>
      <fill>
        <patternFill patternType="none">
          <fgColor indexed="64"/>
          <bgColor auto="1"/>
        </patternFill>
      </fill>
      <alignment horizontal="right" vertical="center" textRotation="0" wrapText="0" indent="0" justifyLastLine="0" shrinkToFit="0" readingOrder="0"/>
    </dxf>
    <dxf>
      <numFmt numFmtId="171" formatCode="#,##0.0"/>
      <fill>
        <patternFill patternType="none">
          <fgColor indexed="64"/>
          <bgColor auto="1"/>
        </patternFill>
      </fill>
      <alignment horizontal="right" vertical="center" textRotation="0" wrapText="0" indent="0" justifyLastLine="0" shrinkToFit="0" readingOrder="0"/>
    </dxf>
    <dxf>
      <numFmt numFmtId="171" formatCode="#,##0.0"/>
      <fill>
        <patternFill patternType="none">
          <fgColor indexed="64"/>
          <bgColor auto="1"/>
        </patternFill>
      </fill>
      <alignment horizontal="right" vertical="center" textRotation="0" wrapText="0" indent="0" justifyLastLine="0" shrinkToFit="0" readingOrder="0"/>
    </dxf>
    <dxf>
      <numFmt numFmtId="171" formatCode="#,##0.0"/>
      <fill>
        <patternFill patternType="none">
          <fgColor indexed="64"/>
          <bgColor auto="1"/>
        </patternFill>
      </fill>
      <alignment horizontal="right" vertical="center" textRotation="0" wrapText="0" indent="0" justifyLastLine="0" shrinkToFit="0" readingOrder="0"/>
    </dxf>
    <dxf>
      <numFmt numFmtId="171" formatCode="#,##0.0"/>
      <fill>
        <patternFill patternType="none">
          <fgColor indexed="64"/>
          <bgColor auto="1"/>
        </patternFill>
      </fill>
      <alignment horizontal="right" vertical="center" textRotation="0" wrapText="0" indent="0" justifyLastLine="0" shrinkToFit="0" readingOrder="0"/>
    </dxf>
    <dxf>
      <alignment horizontal="right" vertical="center" textRotation="0" wrapText="0" indent="0" justifyLastLine="0" shrinkToFit="0" readingOrder="0"/>
    </dxf>
    <dxf>
      <fill>
        <patternFill patternType="none">
          <fgColor indexed="64"/>
          <bgColor auto="1"/>
        </patternFill>
      </fill>
      <alignment vertical="center" textRotation="0" indent="0" justifyLastLine="0" shrinkToFit="0" readingOrder="0"/>
    </dxf>
    <dxf>
      <numFmt numFmtId="170" formatCode="mmm\ yyyy"/>
      <fill>
        <patternFill patternType="none">
          <fgColor rgb="FF000000"/>
          <bgColor auto="1"/>
        </patternFill>
      </fill>
      <alignment vertical="center" textRotation="0" indent="0" justifyLastLine="0" shrinkToFit="0" readingOrder="0"/>
    </dxf>
    <dxf>
      <numFmt numFmtId="170" formatCode="mmm\ yyyy"/>
      <fill>
        <patternFill patternType="none">
          <fgColor indexed="64"/>
          <bgColor auto="1"/>
        </patternFill>
      </fill>
      <alignment horizontal="center" vertical="center" textRotation="0" wrapText="1" indent="0" justifyLastLine="0" shrinkToFit="0" readingOrder="0"/>
    </dxf>
    <dxf>
      <font>
        <strike val="0"/>
        <outline val="0"/>
        <shadow val="0"/>
        <u val="none"/>
        <vertAlign val="baseline"/>
        <sz val="12"/>
        <color auto="1"/>
        <name val="Helvetica"/>
        <family val="2"/>
      </font>
      <alignment horizontal="right" vertical="center" textRotation="0" wrapText="0" indent="0" justifyLastLine="0" shrinkToFit="0" readingOrder="0"/>
      <border outline="0">
        <left style="thin">
          <color theme="0" tint="-0.24994659260841701"/>
        </left>
      </border>
    </dxf>
    <dxf>
      <font>
        <strike val="0"/>
        <outline val="0"/>
        <shadow val="0"/>
        <u val="none"/>
        <vertAlign val="baseline"/>
        <sz val="12"/>
        <color auto="1"/>
        <name val="Helvetica"/>
        <family val="2"/>
      </font>
      <numFmt numFmtId="3" formatCode="#,##0"/>
      <alignment horizontal="right" vertical="center" textRotation="0" wrapText="0" indent="0" justifyLastLine="0" shrinkToFit="0" readingOrder="0"/>
      <border>
        <left style="thin">
          <color theme="0" tint="-0.24994659260841701"/>
        </left>
        <right style="thin">
          <color theme="0" tint="-0.24994659260841701"/>
        </right>
      </border>
    </dxf>
    <dxf>
      <font>
        <strike val="0"/>
        <outline val="0"/>
        <shadow val="0"/>
        <u val="none"/>
        <vertAlign val="baseline"/>
        <sz val="12"/>
        <color auto="1"/>
        <name val="Helvetica"/>
        <family val="2"/>
      </font>
      <alignment horizontal="right" vertical="center" textRotation="0" wrapText="0" indent="0" justifyLastLine="0" shrinkToFit="0" readingOrder="0"/>
      <border outline="0">
        <left style="thin">
          <color theme="0" tint="-0.24994659260841701"/>
        </left>
        <right style="thin">
          <color theme="0" tint="-0.24994659260841701"/>
        </right>
      </border>
    </dxf>
    <dxf>
      <font>
        <strike val="0"/>
        <outline val="0"/>
        <shadow val="0"/>
        <u val="none"/>
        <vertAlign val="baseline"/>
        <sz val="12"/>
        <color auto="1"/>
        <name val="Helvetica"/>
        <family val="2"/>
      </font>
      <numFmt numFmtId="172" formatCode="\+#,##0;\-#,##0;0"/>
      <alignment horizontal="right" vertical="center" textRotation="0" wrapText="0" indent="0" justifyLastLine="0" shrinkToFit="0" readingOrder="0"/>
      <border>
        <left style="thin">
          <color theme="0" tint="-0.24994659260841701"/>
        </left>
        <right style="thin">
          <color theme="0" tint="-0.24994659260841701"/>
        </right>
      </border>
    </dxf>
    <dxf>
      <font>
        <strike val="0"/>
        <outline val="0"/>
        <shadow val="0"/>
        <u val="none"/>
        <vertAlign val="baseline"/>
        <sz val="12"/>
        <color auto="1"/>
        <name val="Helvetica"/>
        <family val="2"/>
      </font>
      <alignment horizontal="right" vertical="center" textRotation="0" wrapText="0" indent="0" justifyLastLine="0" shrinkToFit="0" readingOrder="0"/>
      <border outline="0">
        <right style="thin">
          <color theme="0" tint="-0.24994659260841701"/>
        </right>
      </border>
    </dxf>
    <dxf>
      <font>
        <strike val="0"/>
        <outline val="0"/>
        <shadow val="0"/>
        <u val="none"/>
        <vertAlign val="baseline"/>
        <sz val="12"/>
        <color auto="1"/>
        <name val="Helvetica"/>
        <family val="2"/>
      </font>
      <border outline="0">
        <right style="thin">
          <color theme="0" tint="-0.24994659260841701"/>
        </right>
      </border>
    </dxf>
    <dxf>
      <border outline="0">
        <bottom style="thin">
          <color rgb="FF397E77"/>
        </bottom>
      </border>
    </dxf>
    <dxf>
      <font>
        <strike val="0"/>
        <outline val="0"/>
        <shadow val="0"/>
        <u val="none"/>
        <vertAlign val="baseline"/>
        <sz val="12"/>
        <color auto="1"/>
        <name val="Helvetica"/>
        <family val="2"/>
      </font>
    </dxf>
    <dxf>
      <font>
        <b/>
        <i val="0"/>
        <strike val="0"/>
        <condense val="0"/>
        <extend val="0"/>
        <outline val="0"/>
        <shadow val="0"/>
        <u val="none"/>
        <vertAlign val="baseline"/>
        <sz val="12"/>
        <color rgb="FFFFFFFF"/>
        <name val="Helvetica"/>
        <family val="2"/>
        <scheme val="none"/>
      </font>
      <fill>
        <patternFill patternType="solid">
          <fgColor indexed="64"/>
          <bgColor rgb="FF397E77"/>
        </patternFill>
      </fill>
      <alignment horizontal="center" vertical="center" textRotation="0" wrapText="1" indent="0" justifyLastLine="0" shrinkToFit="0" readingOrder="0"/>
      <border diagonalUp="0" diagonalDown="0" outline="0">
        <left style="medium">
          <color theme="0"/>
        </left>
        <right style="medium">
          <color theme="0"/>
        </right>
        <top/>
        <bottom/>
      </border>
    </dxf>
    <dxf>
      <font>
        <strike val="0"/>
        <outline val="0"/>
        <shadow val="0"/>
        <u val="none"/>
        <vertAlign val="baseline"/>
        <sz val="12"/>
        <color auto="1"/>
        <name val="Helvetica"/>
        <family val="2"/>
      </font>
      <alignment horizontal="right" vertical="center" textRotation="0" wrapText="0" indent="0" justifyLastLine="0" shrinkToFit="0" readingOrder="0"/>
      <border outline="0">
        <left style="thin">
          <color theme="0" tint="-0.24994659260841701"/>
        </left>
      </border>
    </dxf>
    <dxf>
      <font>
        <strike val="0"/>
        <outline val="0"/>
        <shadow val="0"/>
        <u val="none"/>
        <vertAlign val="baseline"/>
        <sz val="12"/>
        <color auto="1"/>
        <name val="Helvetica"/>
        <family val="2"/>
      </font>
      <numFmt numFmtId="3" formatCode="#,##0"/>
      <alignment horizontal="right" vertical="center" textRotation="0" wrapText="0" indent="0" justifyLastLine="0" shrinkToFit="0" readingOrder="0"/>
      <border>
        <left style="thin">
          <color theme="0" tint="-0.24994659260841701"/>
        </left>
        <right style="thin">
          <color theme="0" tint="-0.24994659260841701"/>
        </right>
      </border>
    </dxf>
    <dxf>
      <font>
        <strike val="0"/>
        <outline val="0"/>
        <shadow val="0"/>
        <u val="none"/>
        <vertAlign val="baseline"/>
        <sz val="12"/>
        <color auto="1"/>
        <name val="Helvetica"/>
        <family val="2"/>
      </font>
      <alignment horizontal="right" vertical="center" textRotation="0" wrapText="0" indent="0" justifyLastLine="0" shrinkToFit="0" readingOrder="0"/>
      <border outline="0">
        <left style="thin">
          <color theme="0" tint="-0.24994659260841701"/>
        </left>
        <right style="thin">
          <color theme="0" tint="-0.24994659260841701"/>
        </right>
      </border>
    </dxf>
    <dxf>
      <font>
        <strike val="0"/>
        <outline val="0"/>
        <shadow val="0"/>
        <u val="none"/>
        <vertAlign val="baseline"/>
        <sz val="12"/>
        <color auto="1"/>
        <name val="Helvetica"/>
        <family val="2"/>
      </font>
      <numFmt numFmtId="172" formatCode="\+#,##0;\-#,##0;0"/>
      <alignment horizontal="right" vertical="center" textRotation="0" wrapText="0" indent="0" justifyLastLine="0" shrinkToFit="0" readingOrder="0"/>
      <border>
        <left style="thin">
          <color theme="0" tint="-0.24994659260841701"/>
        </left>
        <right style="thin">
          <color theme="0" tint="-0.24994659260841701"/>
        </right>
      </border>
    </dxf>
    <dxf>
      <font>
        <strike val="0"/>
        <outline val="0"/>
        <shadow val="0"/>
        <u val="none"/>
        <vertAlign val="baseline"/>
        <sz val="12"/>
        <color auto="1"/>
        <name val="Helvetica"/>
        <family val="2"/>
      </font>
      <alignment horizontal="right" vertical="center" textRotation="0" wrapText="0" indent="0" justifyLastLine="0" shrinkToFit="0" readingOrder="0"/>
      <border outline="0">
        <right style="thin">
          <color theme="0" tint="-0.24994659260841701"/>
        </right>
      </border>
    </dxf>
    <dxf>
      <font>
        <strike val="0"/>
        <outline val="0"/>
        <shadow val="0"/>
        <u val="none"/>
        <vertAlign val="baseline"/>
        <sz val="12"/>
        <color auto="1"/>
        <name val="Helvetica"/>
        <family val="2"/>
      </font>
      <border outline="0">
        <right style="thin">
          <color theme="0" tint="-0.24994659260841701"/>
        </right>
      </border>
    </dxf>
    <dxf>
      <border outline="0">
        <bottom style="thin">
          <color rgb="FF397E77"/>
        </bottom>
      </border>
    </dxf>
    <dxf>
      <font>
        <strike val="0"/>
        <outline val="0"/>
        <shadow val="0"/>
        <u val="none"/>
        <vertAlign val="baseline"/>
        <sz val="12"/>
        <color auto="1"/>
        <name val="Helvetica"/>
        <family val="2"/>
      </font>
    </dxf>
    <dxf>
      <font>
        <b/>
        <i val="0"/>
        <strike val="0"/>
        <condense val="0"/>
        <extend val="0"/>
        <outline val="0"/>
        <shadow val="0"/>
        <u val="none"/>
        <vertAlign val="baseline"/>
        <sz val="12"/>
        <color rgb="FFFFFFFF"/>
        <name val="Helvetica"/>
        <family val="2"/>
        <scheme val="none"/>
      </font>
      <fill>
        <patternFill patternType="solid">
          <fgColor indexed="64"/>
          <bgColor rgb="FF397E77"/>
        </patternFill>
      </fill>
      <alignment horizontal="center" vertical="center" textRotation="0" wrapText="1" indent="0" justifyLastLine="0" shrinkToFit="0" readingOrder="0"/>
      <border diagonalUp="0" diagonalDown="0" outline="0">
        <left style="medium">
          <color theme="0"/>
        </left>
        <right style="medium">
          <color theme="0"/>
        </right>
        <top/>
        <bottom/>
      </border>
    </dxf>
    <dxf>
      <fill>
        <patternFill patternType="none">
          <fgColor rgb="FF000000"/>
          <bgColor auto="1"/>
        </patternFill>
      </fill>
      <alignment horizontal="right" vertical="center" textRotation="0" wrapText="0" indent="0" justifyLastLine="0" shrinkToFit="0" readingOrder="0"/>
    </dxf>
    <dxf>
      <numFmt numFmtId="171" formatCode="#,##0.0"/>
      <fill>
        <patternFill patternType="none">
          <fgColor indexed="64"/>
          <bgColor auto="1"/>
        </patternFill>
      </fill>
      <alignment horizontal="right" vertical="center" textRotation="0" wrapText="0" indent="0" justifyLastLine="0" shrinkToFit="0" readingOrder="0"/>
    </dxf>
    <dxf>
      <numFmt numFmtId="171" formatCode="#,##0.0"/>
      <fill>
        <patternFill patternType="none">
          <fgColor indexed="64"/>
          <bgColor auto="1"/>
        </patternFill>
      </fill>
      <alignment horizontal="right" vertical="center" textRotation="0" wrapText="0" indent="0" justifyLastLine="0" shrinkToFit="0" readingOrder="0"/>
    </dxf>
    <dxf>
      <numFmt numFmtId="171" formatCode="#,##0.0"/>
      <fill>
        <patternFill patternType="none">
          <fgColor indexed="64"/>
          <bgColor auto="1"/>
        </patternFill>
      </fill>
      <alignment horizontal="right" vertical="center" textRotation="0" wrapText="0" indent="0" justifyLastLine="0" shrinkToFit="0" readingOrder="0"/>
    </dxf>
    <dxf>
      <numFmt numFmtId="171" formatCode="#,##0.0"/>
      <fill>
        <patternFill patternType="none">
          <fgColor indexed="64"/>
          <bgColor auto="1"/>
        </patternFill>
      </fill>
      <alignment horizontal="right" vertical="center" textRotation="0" wrapText="0" indent="0" justifyLastLine="0" shrinkToFit="0" readingOrder="0"/>
    </dxf>
    <dxf>
      <numFmt numFmtId="171" formatCode="#,##0.0"/>
      <fill>
        <patternFill patternType="none">
          <fgColor indexed="64"/>
          <bgColor auto="1"/>
        </patternFill>
      </fill>
      <alignment horizontal="right" vertical="center" textRotation="0" wrapText="0" indent="0" justifyLastLine="0" shrinkToFit="0" readingOrder="0"/>
    </dxf>
    <dxf>
      <alignment horizontal="right" vertical="center" textRotation="0" wrapText="0" indent="0" justifyLastLine="0" shrinkToFit="0" readingOrder="0"/>
    </dxf>
    <dxf>
      <fill>
        <patternFill patternType="none">
          <fgColor indexed="64"/>
          <bgColor auto="1"/>
        </patternFill>
      </fill>
      <alignment vertical="center" textRotation="0" indent="0" justifyLastLine="0" shrinkToFit="0" readingOrder="0"/>
    </dxf>
    <dxf>
      <numFmt numFmtId="170" formatCode="mmm\ yyyy"/>
      <fill>
        <patternFill patternType="none">
          <fgColor rgb="FF000000"/>
          <bgColor auto="1"/>
        </patternFill>
      </fill>
      <alignment vertical="center" textRotation="0" indent="0" justifyLastLine="0" shrinkToFit="0" readingOrder="0"/>
    </dxf>
    <dxf>
      <numFmt numFmtId="170" formatCode="mmm\ yyyy"/>
      <fill>
        <patternFill patternType="none">
          <fgColor indexed="64"/>
          <bgColor auto="1"/>
        </patternFill>
      </fill>
      <alignment horizontal="center" vertical="center" textRotation="0" wrapText="1" indent="0" justifyLastLine="0" shrinkToFit="0" readingOrder="0"/>
    </dxf>
    <dxf>
      <alignment horizontal="right" vertical="center" textRotation="0" wrapText="0" indent="0" justifyLastLine="0" shrinkToFit="0" readingOrder="0"/>
    </dxf>
    <dxf>
      <alignment horizontal="right" vertical="center" textRotation="0" wrapText="0" indent="0" justifyLastLine="0" shrinkToFit="0" readingOrder="0"/>
    </dxf>
    <dxf>
      <alignment horizontal="right" vertical="center" textRotation="0" wrapText="0" indent="0" justifyLastLine="0" shrinkToFit="0" readingOrder="0"/>
    </dxf>
    <dxf>
      <alignment horizontal="right" vertical="center" textRotation="0" wrapText="0" indent="0" justifyLastLine="0" shrinkToFit="0" readingOrder="0"/>
    </dxf>
    <dxf>
      <alignment horizontal="right" vertical="center" textRotation="0" wrapText="0" indent="0" justifyLastLine="0" shrinkToFit="0" readingOrder="0"/>
    </dxf>
    <dxf>
      <alignment horizontal="right" vertical="center" textRotation="0" wrapText="0" indent="0" justifyLastLine="0" shrinkToFit="0" readingOrder="0"/>
    </dxf>
    <dxf>
      <font>
        <strike val="0"/>
        <outline val="0"/>
        <shadow val="0"/>
        <u val="none"/>
        <vertAlign val="baseline"/>
        <sz val="12"/>
        <color auto="1"/>
        <name val="Helvetica"/>
        <family val="2"/>
      </font>
      <alignment horizontal="right" vertical="center" textRotation="0" wrapText="0" indent="0" justifyLastLine="0" shrinkToFit="0" readingOrder="0"/>
      <border outline="0">
        <left style="thin">
          <color theme="0" tint="-0.24994659260841701"/>
        </left>
      </border>
    </dxf>
    <dxf>
      <font>
        <strike val="0"/>
        <outline val="0"/>
        <shadow val="0"/>
        <u val="none"/>
        <vertAlign val="baseline"/>
        <sz val="12"/>
        <color auto="1"/>
        <name val="Helvetica"/>
        <family val="2"/>
      </font>
      <alignment horizontal="right" vertical="center" textRotation="0" wrapText="0" indent="0" justifyLastLine="0" shrinkToFit="0" readingOrder="0"/>
      <border outline="0">
        <left style="thin">
          <color theme="0" tint="-0.24994659260841701"/>
        </left>
        <right style="thin">
          <color theme="0" tint="-0.24994659260841701"/>
        </right>
      </border>
    </dxf>
    <dxf>
      <font>
        <strike val="0"/>
        <outline val="0"/>
        <shadow val="0"/>
        <u val="none"/>
        <vertAlign val="baseline"/>
        <sz val="12"/>
        <color auto="1"/>
        <name val="Helvetica"/>
        <family val="2"/>
      </font>
      <alignment horizontal="right" vertical="center" textRotation="0" wrapText="0" indent="0" justifyLastLine="0" shrinkToFit="0" readingOrder="0"/>
      <border outline="0">
        <left style="thin">
          <color theme="0" tint="-0.24994659260841701"/>
        </left>
        <right style="thin">
          <color theme="0" tint="-0.24994659260841701"/>
        </right>
      </border>
    </dxf>
    <dxf>
      <font>
        <strike val="0"/>
        <outline val="0"/>
        <shadow val="0"/>
        <u val="none"/>
        <vertAlign val="baseline"/>
        <sz val="12"/>
        <color auto="1"/>
        <name val="Helvetica"/>
        <family val="2"/>
      </font>
      <numFmt numFmtId="3" formatCode="#,##0"/>
      <alignment horizontal="right" vertical="center" textRotation="0" wrapText="0" indent="0" justifyLastLine="0" shrinkToFit="0" readingOrder="0"/>
      <border>
        <left style="thin">
          <color theme="0" tint="-0.24994659260841701"/>
        </left>
        <right style="thin">
          <color theme="0" tint="-0.24994659260841701"/>
        </right>
      </border>
    </dxf>
    <dxf>
      <font>
        <strike val="0"/>
        <outline val="0"/>
        <shadow val="0"/>
        <u val="none"/>
        <vertAlign val="baseline"/>
        <sz val="12"/>
        <color auto="1"/>
        <name val="Helvetica"/>
        <family val="2"/>
      </font>
      <alignment horizontal="right" vertical="center" textRotation="0" wrapText="0" indent="0" justifyLastLine="0" shrinkToFit="0" readingOrder="0"/>
      <border outline="0">
        <right style="thin">
          <color theme="0" tint="-0.24994659260841701"/>
        </right>
      </border>
    </dxf>
    <dxf>
      <font>
        <strike val="0"/>
        <outline val="0"/>
        <shadow val="0"/>
        <u val="none"/>
        <vertAlign val="baseline"/>
        <sz val="12"/>
        <color auto="1"/>
        <name val="Helvetica"/>
        <family val="2"/>
      </font>
      <border outline="0">
        <right style="thin">
          <color theme="0" tint="-0.24994659260841701"/>
        </right>
      </border>
    </dxf>
    <dxf>
      <border outline="0">
        <bottom style="medium">
          <color rgb="FF397E77"/>
        </bottom>
      </border>
    </dxf>
    <dxf>
      <font>
        <strike val="0"/>
        <outline val="0"/>
        <shadow val="0"/>
        <u val="none"/>
        <vertAlign val="baseline"/>
        <sz val="12"/>
        <color auto="1"/>
        <name val="Helvetica"/>
        <family val="2"/>
      </font>
    </dxf>
    <dxf>
      <font>
        <b/>
        <i val="0"/>
        <strike val="0"/>
        <condense val="0"/>
        <extend val="0"/>
        <outline val="0"/>
        <shadow val="0"/>
        <u val="none"/>
        <vertAlign val="baseline"/>
        <sz val="12"/>
        <color rgb="FFFFFFFF"/>
        <name val="Helvetica"/>
        <family val="2"/>
        <scheme val="none"/>
      </font>
      <fill>
        <patternFill patternType="solid">
          <fgColor indexed="64"/>
          <bgColor rgb="FF397E77"/>
        </patternFill>
      </fill>
      <alignment horizontal="center" vertical="center" textRotation="0" wrapText="1" indent="0" justifyLastLine="0" shrinkToFit="0" readingOrder="0"/>
      <border diagonalUp="0" diagonalDown="0" outline="0">
        <left style="medium">
          <color theme="0"/>
        </left>
        <right style="medium">
          <color theme="0"/>
        </right>
        <top/>
        <bottom/>
      </border>
    </dxf>
    <dxf>
      <font>
        <strike val="0"/>
        <outline val="0"/>
        <shadow val="0"/>
        <u val="none"/>
        <vertAlign val="baseline"/>
        <sz val="12"/>
        <color auto="1"/>
        <name val="Helvetica"/>
        <family val="2"/>
      </font>
      <alignment horizontal="right" vertical="center" textRotation="0" wrapText="0" indent="0" justifyLastLine="0" shrinkToFit="0" readingOrder="0"/>
      <border outline="0">
        <left style="thin">
          <color theme="0" tint="-0.24994659260841701"/>
        </left>
      </border>
    </dxf>
    <dxf>
      <font>
        <strike val="0"/>
        <outline val="0"/>
        <shadow val="0"/>
        <u val="none"/>
        <vertAlign val="baseline"/>
        <sz val="12"/>
        <color auto="1"/>
        <name val="Helvetica"/>
        <family val="2"/>
      </font>
      <numFmt numFmtId="175" formatCode="#,##0;\-#,##0;0"/>
      <alignment horizontal="right" vertical="center" textRotation="0" wrapText="0" indent="0" justifyLastLine="0" shrinkToFit="0" readingOrder="0"/>
      <border>
        <left style="thin">
          <color theme="0" tint="-0.24994659260841701"/>
        </left>
        <right style="thin">
          <color theme="0" tint="-0.24994659260841701"/>
        </right>
      </border>
    </dxf>
    <dxf>
      <font>
        <strike val="0"/>
        <outline val="0"/>
        <shadow val="0"/>
        <u val="none"/>
        <vertAlign val="baseline"/>
        <sz val="12"/>
        <color auto="1"/>
        <name val="Helvetica"/>
        <family val="2"/>
      </font>
      <alignment horizontal="right" vertical="center" textRotation="0" wrapText="0" indent="0" justifyLastLine="0" shrinkToFit="0" readingOrder="0"/>
      <border outline="0">
        <left style="thin">
          <color theme="0" tint="-0.24994659260841701"/>
        </left>
        <right style="thin">
          <color theme="0" tint="-0.24994659260841701"/>
        </right>
      </border>
    </dxf>
    <dxf>
      <font>
        <strike val="0"/>
        <outline val="0"/>
        <shadow val="0"/>
        <u val="none"/>
        <vertAlign val="baseline"/>
        <sz val="12"/>
        <color auto="1"/>
        <name val="Helvetica"/>
        <family val="2"/>
      </font>
      <numFmt numFmtId="175" formatCode="#,##0;\-#,##0;0"/>
      <alignment horizontal="right" vertical="center" textRotation="0" wrapText="0" indent="0" justifyLastLine="0" shrinkToFit="0" readingOrder="0"/>
      <border>
        <left style="thin">
          <color theme="0" tint="-0.24994659260841701"/>
        </left>
        <right style="thin">
          <color theme="0" tint="-0.24994659260841701"/>
        </right>
      </border>
    </dxf>
    <dxf>
      <font>
        <strike val="0"/>
        <outline val="0"/>
        <shadow val="0"/>
        <u val="none"/>
        <vertAlign val="baseline"/>
        <sz val="12"/>
        <color auto="1"/>
        <name val="Helvetica"/>
        <family val="2"/>
      </font>
      <alignment horizontal="right" vertical="center" textRotation="0" wrapText="0" indent="0" justifyLastLine="0" shrinkToFit="0" readingOrder="0"/>
      <border outline="0">
        <right style="thin">
          <color theme="0" tint="-0.24994659260841701"/>
        </right>
      </border>
    </dxf>
    <dxf>
      <font>
        <strike val="0"/>
        <outline val="0"/>
        <shadow val="0"/>
        <u val="none"/>
        <vertAlign val="baseline"/>
        <sz val="12"/>
        <color auto="1"/>
        <name val="Helvetica"/>
        <family val="2"/>
      </font>
      <border outline="0">
        <right style="thin">
          <color theme="0" tint="-0.24994659260841701"/>
        </right>
      </border>
    </dxf>
    <dxf>
      <border outline="0">
        <bottom style="medium">
          <color rgb="FF397E77"/>
        </bottom>
      </border>
    </dxf>
    <dxf>
      <font>
        <strike val="0"/>
        <outline val="0"/>
        <shadow val="0"/>
        <u val="none"/>
        <vertAlign val="baseline"/>
        <sz val="12"/>
        <color auto="1"/>
        <name val="Helvetica"/>
        <family val="2"/>
      </font>
    </dxf>
    <dxf>
      <font>
        <b/>
        <i val="0"/>
        <strike val="0"/>
        <condense val="0"/>
        <extend val="0"/>
        <outline val="0"/>
        <shadow val="0"/>
        <u val="none"/>
        <vertAlign val="baseline"/>
        <sz val="12"/>
        <color rgb="FFFFFFFF"/>
        <name val="Helvetica"/>
        <family val="2"/>
        <scheme val="none"/>
      </font>
      <fill>
        <patternFill patternType="solid">
          <fgColor indexed="64"/>
          <bgColor rgb="FF397E77"/>
        </patternFill>
      </fill>
      <alignment horizontal="center" vertical="center" textRotation="0" wrapText="1" indent="0" justifyLastLine="0" shrinkToFit="0" readingOrder="0"/>
      <border diagonalUp="0" diagonalDown="0" outline="0">
        <left style="medium">
          <color theme="0"/>
        </left>
        <right style="medium">
          <color theme="0"/>
        </right>
        <top/>
        <bottom/>
      </border>
    </dxf>
    <dxf>
      <font>
        <b val="0"/>
      </font>
      <numFmt numFmtId="171" formatCode="#,##0.0"/>
      <fill>
        <patternFill patternType="none">
          <fgColor indexed="64"/>
          <bgColor auto="1"/>
        </patternFill>
      </fill>
      <alignment vertical="center" textRotation="0" indent="0" justifyLastLine="0" shrinkToFit="0" readingOrder="0"/>
    </dxf>
    <dxf>
      <font>
        <b val="0"/>
      </font>
      <numFmt numFmtId="171" formatCode="#,##0.0"/>
      <fill>
        <patternFill patternType="none">
          <fgColor indexed="64"/>
          <bgColor auto="1"/>
        </patternFill>
      </fill>
      <alignment vertical="center" textRotation="0" indent="0" justifyLastLine="0" shrinkToFit="0" readingOrder="0"/>
    </dxf>
    <dxf>
      <font>
        <b val="0"/>
      </font>
      <numFmt numFmtId="171" formatCode="#,##0.0"/>
      <fill>
        <patternFill patternType="none">
          <fgColor indexed="64"/>
          <bgColor auto="1"/>
        </patternFill>
      </fill>
      <alignment vertical="center" textRotation="0" indent="0" justifyLastLine="0" shrinkToFit="0" readingOrder="0"/>
    </dxf>
    <dxf>
      <fill>
        <patternFill patternType="none">
          <fgColor indexed="64"/>
          <bgColor auto="1"/>
        </patternFill>
      </fill>
      <alignment vertical="center" textRotation="0" indent="0" justifyLastLine="0" shrinkToFit="0" readingOrder="0"/>
    </dxf>
    <dxf>
      <numFmt numFmtId="170" formatCode="mmm\ yyyy"/>
      <fill>
        <patternFill patternType="none">
          <fgColor rgb="FF000000"/>
          <bgColor auto="1"/>
        </patternFill>
      </fill>
      <alignment vertical="center" textRotation="0" indent="0" justifyLastLine="0" shrinkToFit="0" readingOrder="0"/>
    </dxf>
    <dxf>
      <font>
        <strike val="0"/>
        <outline val="0"/>
        <shadow val="0"/>
        <u val="none"/>
        <vertAlign val="baseline"/>
        <sz val="12"/>
        <color auto="1"/>
        <name val="Helvetica"/>
        <family val="2"/>
        <scheme val="minor"/>
      </font>
      <numFmt numFmtId="170" formatCode="mmm\ yyyy"/>
      <fill>
        <patternFill patternType="none">
          <fgColor indexed="64"/>
          <bgColor auto="1"/>
        </patternFill>
      </fill>
      <alignment horizontal="center" vertical="center" textRotation="0" wrapText="1" indent="0" justifyLastLine="0" shrinkToFit="0" readingOrder="0"/>
    </dxf>
    <dxf>
      <fill>
        <patternFill>
          <bgColor rgb="FFEDF7F6"/>
        </patternFill>
      </fill>
    </dxf>
    <dxf>
      <font>
        <b/>
        <i val="0"/>
        <strike val="0"/>
        <color theme="0"/>
      </font>
      <fill>
        <patternFill>
          <bgColor rgb="FF397E77"/>
        </patternFill>
      </fill>
      <border>
        <left/>
        <right/>
        <vertical style="medium">
          <color theme="0"/>
        </vertical>
      </border>
    </dxf>
    <dxf>
      <border>
        <left/>
        <right/>
        <top/>
        <bottom style="thin">
          <color rgb="FF397E77"/>
        </bottom>
        <vertical style="thin">
          <color theme="0" tint="-0.24994659260841701"/>
        </vertical>
        <horizontal/>
      </border>
    </dxf>
    <dxf>
      <fill>
        <patternFill>
          <bgColor rgb="FFF7F2FB"/>
        </patternFill>
      </fill>
    </dxf>
    <dxf>
      <font>
        <b/>
        <i val="0"/>
        <strike val="0"/>
        <color theme="0"/>
      </font>
      <fill>
        <patternFill>
          <bgColor rgb="FF8B63A6"/>
        </patternFill>
      </fill>
      <border>
        <left/>
        <right/>
        <vertical style="medium">
          <color theme="0"/>
        </vertical>
      </border>
    </dxf>
    <dxf>
      <border>
        <left/>
        <right/>
        <top/>
        <bottom style="thin">
          <color rgb="FF8B63A6"/>
        </bottom>
        <vertical style="thin">
          <color theme="0" tint="-0.24994659260841701"/>
        </vertical>
        <horizontal/>
      </border>
    </dxf>
    <dxf>
      <fill>
        <patternFill>
          <bgColor rgb="FFEEF5FA"/>
        </patternFill>
      </fill>
    </dxf>
    <dxf>
      <font>
        <b/>
        <i val="0"/>
        <strike val="0"/>
        <color rgb="FFFFFFFF"/>
      </font>
      <fill>
        <patternFill>
          <bgColor rgb="FF42799A"/>
        </patternFill>
      </fill>
      <border>
        <left/>
        <right/>
        <vertical style="medium">
          <color theme="0"/>
        </vertical>
      </border>
    </dxf>
    <dxf>
      <border>
        <left/>
        <right/>
        <top/>
        <bottom style="thin">
          <color theme="7" tint="-0.24994659260841701"/>
        </bottom>
        <vertical style="thin">
          <color theme="0" tint="-0.24994659260841701"/>
        </vertical>
        <horizontal/>
      </border>
    </dxf>
  </dxfs>
  <tableStyles count="4" defaultTableStyle="TableStyleMedium2" defaultPivotStyle="PivotStyleLight16">
    <tableStyle name="Invisible" pivot="0" table="0" count="0" xr9:uid="{7BDD7545-6777-4F91-B0A3-58E5EFA50340}"/>
    <tableStyle name="SFC - FER (blue - blue) no horiz borders" pivot="0" count="3" xr9:uid="{B1E257AB-1A40-4908-939D-9168A15ECBDD}">
      <tableStyleElement type="wholeTable" dxfId="104"/>
      <tableStyleElement type="headerRow" dxfId="103"/>
      <tableStyleElement type="secondRowStripe" dxfId="102"/>
    </tableStyle>
    <tableStyle name="SFC - Occasional paper (purple - purple) no horiz borders" pivot="0" count="3" xr9:uid="{C80EF4EA-48C4-4F3E-B8A1-B2999417CED6}">
      <tableStyleElement type="wholeTable" dxfId="101"/>
      <tableStyleElement type="headerRow" dxfId="100"/>
      <tableStyleElement type="secondRowStripe" dxfId="99"/>
    </tableStyle>
    <tableStyle name="SFC - SEFF (teal - teal) no horiz borders" pivot="0" count="3" xr9:uid="{E62E5E58-7CF0-41F1-83EC-F0D21D7BD2BD}">
      <tableStyleElement type="wholeTable" dxfId="98"/>
      <tableStyleElement type="headerRow" dxfId="97"/>
      <tableStyleElement type="secondRowStripe" dxfId="96"/>
    </tableStyle>
  </tableStyles>
  <colors>
    <mruColors>
      <color rgb="FF000000"/>
      <color rgb="FFD77475"/>
      <color rgb="FF39A095"/>
      <color rgb="FFB17DD6"/>
      <color rgb="FF397E77"/>
      <color rgb="FFB9DEDA"/>
      <color rgb="FFEDF7F6"/>
      <color rgb="FF12436D"/>
      <color rgb="FFBFBFBF"/>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Relationships xmlns="http://schemas.openxmlformats.org/package/2006/relationships"><Relationship Type="http://schemas.openxmlformats.org/officeDocument/2006/relationships/worksheet" Target="worksheets/sheet8.xml" Id="rId8" /><Relationship Type="http://schemas.openxmlformats.org/officeDocument/2006/relationships/worksheet" Target="worksheets/sheet13.xml" Id="rId13" /><Relationship Type="http://schemas.openxmlformats.org/officeDocument/2006/relationships/calcChain" Target="calcChain.xml" Id="rId18" /><Relationship Type="http://schemas.openxmlformats.org/officeDocument/2006/relationships/worksheet" Target="worksheets/sheet3.xml" Id="rId3" /><Relationship Type="http://schemas.openxmlformats.org/officeDocument/2006/relationships/customXml" Target="../customXml/item3.xml" Id="rId21" /><Relationship Type="http://schemas.openxmlformats.org/officeDocument/2006/relationships/worksheet" Target="worksheets/sheet7.xml" Id="rId7" /><Relationship Type="http://schemas.openxmlformats.org/officeDocument/2006/relationships/worksheet" Target="worksheets/sheet12.xml" Id="rId12" /><Relationship Type="http://schemas.openxmlformats.org/officeDocument/2006/relationships/sharedStrings" Target="sharedStrings.xml" Id="rId17" /><Relationship Type="http://schemas.openxmlformats.org/officeDocument/2006/relationships/worksheet" Target="worksheets/sheet2.xml" Id="rId2" /><Relationship Type="http://schemas.openxmlformats.org/officeDocument/2006/relationships/styles" Target="styles.xml" Id="rId16" /><Relationship Type="http://schemas.openxmlformats.org/officeDocument/2006/relationships/customXml" Target="../customXml/item2.xml" Id="rId20" /><Relationship Type="http://schemas.openxmlformats.org/officeDocument/2006/relationships/worksheet" Target="worksheets/sheet1.xml" Id="rId1" /><Relationship Type="http://schemas.openxmlformats.org/officeDocument/2006/relationships/worksheet" Target="worksheets/sheet6.xml" Id="rId6" /><Relationship Type="http://schemas.openxmlformats.org/officeDocument/2006/relationships/worksheet" Target="worksheets/sheet11.xml" Id="rId11" /><Relationship Type="http://schemas.openxmlformats.org/officeDocument/2006/relationships/worksheet" Target="worksheets/sheet5.xml" Id="rId5" /><Relationship Type="http://schemas.openxmlformats.org/officeDocument/2006/relationships/theme" Target="theme/theme1.xml" Id="rId15" /><Relationship Type="http://schemas.openxmlformats.org/officeDocument/2006/relationships/worksheet" Target="worksheets/sheet10.xml" Id="rId10" /><Relationship Type="http://schemas.openxmlformats.org/officeDocument/2006/relationships/customXml" Target="../customXml/item1.xml" Id="rId19" /><Relationship Type="http://schemas.openxmlformats.org/officeDocument/2006/relationships/worksheet" Target="worksheets/sheet4.xml" Id="rId4" /><Relationship Type="http://schemas.openxmlformats.org/officeDocument/2006/relationships/worksheet" Target="worksheets/sheet9.xml" Id="rId9" /><Relationship Type="http://schemas.openxmlformats.org/officeDocument/2006/relationships/worksheet" Target="worksheets/sheet14.xml" Id="rId14" /><Relationship Type="http://schemas.openxmlformats.org/officeDocument/2006/relationships/customXml" Target="/customXML/item5.xml" Id="Re31ac0d1123e4202" /></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4</xdr:row>
      <xdr:rowOff>0</xdr:rowOff>
    </xdr:from>
    <xdr:to>
      <xdr:col>6</xdr:col>
      <xdr:colOff>398551</xdr:colOff>
      <xdr:row>16</xdr:row>
      <xdr:rowOff>56000</xdr:rowOff>
    </xdr:to>
    <xdr:pic>
      <xdr:nvPicPr>
        <xdr:cNvPr id="3" name="Picture 2" descr="Column chart showing resource funding trends from 2025026 to 2030-31, indexed so that 2025-26 levels are equal to 100. Resource funding grows in each year, reaching 16 per cent above 2025-26 levels by the end of the forecast period. Adjusting for inflation more than halves the growth, with 2030-31 seeing funding 5 per cent above 2025-26 levels. Accounting for social security spend reduces growth further, so much so that it is almost flat in 2026-27 and falls in 2027-28, and is only 3 per cent above 2025-26 levels by 2030-31.">
          <a:extLst>
            <a:ext uri="{FF2B5EF4-FFF2-40B4-BE49-F238E27FC236}">
              <a16:creationId xmlns:a16="http://schemas.microsoft.com/office/drawing/2014/main" id="{527CBE31-1B56-DAB2-C437-92B16C513843}"/>
            </a:ext>
          </a:extLst>
        </xdr:cNvPr>
        <xdr:cNvPicPr>
          <a:picLocks noChangeAspect="1"/>
        </xdr:cNvPicPr>
      </xdr:nvPicPr>
      <xdr:blipFill>
        <a:blip xmlns:r="http://schemas.openxmlformats.org/officeDocument/2006/relationships" r:embed="rId1"/>
        <a:stretch>
          <a:fillRect/>
        </a:stretch>
      </xdr:blipFill>
      <xdr:spPr>
        <a:xfrm>
          <a:off x="0" y="1001486"/>
          <a:ext cx="6559865" cy="30604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4</xdr:row>
      <xdr:rowOff>0</xdr:rowOff>
    </xdr:from>
    <xdr:to>
      <xdr:col>8</xdr:col>
      <xdr:colOff>592318</xdr:colOff>
      <xdr:row>16</xdr:row>
      <xdr:rowOff>56000</xdr:rowOff>
    </xdr:to>
    <xdr:pic>
      <xdr:nvPicPr>
        <xdr:cNvPr id="4" name="Picture 3" descr="Column chart showing capital funding trends from 2025-26 to 2030-31, indexed so that 2025-26 levels are equal to 100. Capital funding falls in 2026-27 and 2027-28, and grows slowly thereafter, reaching 1 per cent above 2025-26 levels by the end of the forecast period. Adjusting for inflation the growth rate falls by 8 per cent below the 2025-26 levels.">
          <a:extLst>
            <a:ext uri="{FF2B5EF4-FFF2-40B4-BE49-F238E27FC236}">
              <a16:creationId xmlns:a16="http://schemas.microsoft.com/office/drawing/2014/main" id="{5BCC72E2-0F19-E128-EEBC-A0E0625F8485}"/>
            </a:ext>
          </a:extLst>
        </xdr:cNvPr>
        <xdr:cNvPicPr>
          <a:picLocks noChangeAspect="1"/>
        </xdr:cNvPicPr>
      </xdr:nvPicPr>
      <xdr:blipFill>
        <a:blip xmlns:r="http://schemas.openxmlformats.org/officeDocument/2006/relationships" r:embed="rId1"/>
        <a:stretch>
          <a:fillRect/>
        </a:stretch>
      </xdr:blipFill>
      <xdr:spPr>
        <a:xfrm>
          <a:off x="0" y="1001486"/>
          <a:ext cx="6590347" cy="3060457"/>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B656419B-BC2C-4B16-853D-3DCC3EC5A341}" name="Contents" displayName="Contents" ref="A2:A15" totalsRowShown="0" headerRowDxfId="1" dataDxfId="0">
  <autoFilter ref="A2:A15" xr:uid="{B656419B-BC2C-4B16-853D-3DCC3EC5A341}">
    <filterColumn colId="0" hiddenButton="1"/>
  </autoFilter>
  <tableColumns count="1">
    <tableColumn id="1" xr3:uid="{A78E3BF8-7FAC-4D0B-B649-B1A518D87025}" name="Table of Contents" dataDxfId="2"/>
  </tableColumns>
  <tableStyleInfo name="SFC - SEFF (teal - teal) no horiz borders"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12B0B230-24DB-4467-866E-FCA7F7B6B2A0}" name="Figure_S2point9" displayName="Figure_S2point9" ref="A18:G21" totalsRowShown="0" dataDxfId="27">
  <autoFilter ref="A18:G21" xr:uid="{12B0B230-24DB-4467-866E-FCA7F7B6B2A0}">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2F20080F-0EA8-44E8-BB99-7CF82D7E2D9E}" name="Index, 2025-26 = 100" dataDxfId="26"/>
    <tableColumn id="2" xr3:uid="{5FEB9400-614A-45F4-B5D3-FB2831CBDAB7}" name="2025-26" dataDxfId="25"/>
    <tableColumn id="3" xr3:uid="{A29AB73A-C1CE-4FB6-B11D-F90A5F30B1F2}" name="2026-27" dataDxfId="24"/>
    <tableColumn id="4" xr3:uid="{FE866B0A-3750-47C5-A69D-1C25853908C1}" name="2027-28" dataDxfId="23"/>
    <tableColumn id="5" xr3:uid="{FCA78288-B08A-4999-B7E3-E73188FA04F3}" name="2028-29" dataDxfId="22"/>
    <tableColumn id="6" xr3:uid="{05F2430A-E36A-4119-80AE-8941269B091A}" name="2029-30" dataDxfId="21"/>
    <tableColumn id="7" xr3:uid="{4C112FED-37AD-4E58-AD67-1CD219DB6B1F}" name="2030-31" dataDxfId="20"/>
  </tableColumns>
  <tableStyleInfo name="SFC - SEFF (teal - teal) no horiz borders"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5EA764E1-E5CE-4E28-83E4-AF6EF6311D86}" name="Figure_S2point10" displayName="Figure_S2point10" ref="A18:G20" totalsRowShown="0" dataDxfId="19">
  <autoFilter ref="A18:G20" xr:uid="{5EA764E1-E5CE-4E28-83E4-AF6EF6311D86}">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C459B68D-8969-42A0-B286-1D21ACBB2926}" name="Index, 2025-26 = 100" dataDxfId="18"/>
    <tableColumn id="2" xr3:uid="{3573DD78-73D5-419B-8A6F-7BE403BC53F7}" name="2025-26" dataDxfId="17"/>
    <tableColumn id="3" xr3:uid="{901E8B22-C41E-4B9A-BF04-AD4DDF68A6CD}" name="2026-27" dataDxfId="16"/>
    <tableColumn id="4" xr3:uid="{046FA33E-F49B-4951-B5E8-53583E622BA5}" name="2027-28" dataDxfId="15"/>
    <tableColumn id="5" xr3:uid="{6B65478D-2219-4256-A586-7CA61546AB8F}" name="2028-29" dataDxfId="14"/>
    <tableColumn id="6" xr3:uid="{3CB8D6B3-8AA0-43F8-942A-BF0D56D7C5EC}" name="2029-30" dataDxfId="13"/>
    <tableColumn id="7" xr3:uid="{656F2314-A846-4716-9358-418112C671A0}" name="2030-31" dataDxfId="12"/>
  </tableColumns>
  <tableStyleInfo name="SFC - SEFF (teal - teal) no horiz borders"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98DDB1A1-5E0B-459B-896E-AC87C649FC43}" name="Figure_S3point1" displayName="Figure_S3point1" ref="A3:G5" totalsRowShown="0" headerRowDxfId="11" dataDxfId="10" dataCellStyle="Normal">
  <autoFilter ref="A3:G5" xr:uid="{ADA4CAB8-640F-4A18-94B9-939A57D17406}">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D82BA783-0033-425A-ABA5-BFB28582563B}" name="Caseload, thousands" dataDxfId="9" dataCellStyle="Normal"/>
    <tableColumn id="8" xr3:uid="{690EEB00-2D0A-471B-A84C-213BCC8D898D}" name="2025-26" dataDxfId="8"/>
    <tableColumn id="2" xr3:uid="{6DCDBF03-07D0-4832-B74B-E259E205D86E}" name="2026-27" dataDxfId="7" dataCellStyle="Comma"/>
    <tableColumn id="3" xr3:uid="{FA49ADA1-2B2B-41E8-9EF1-9B3BD94890C5}" name="2027-28" dataDxfId="6" dataCellStyle="Comma"/>
    <tableColumn id="4" xr3:uid="{09A2469D-A854-4832-A129-ECB59DB23ADF}" name="2028-29" dataDxfId="5" dataCellStyle="Comma"/>
    <tableColumn id="5" xr3:uid="{417D99B0-75DD-44FB-B20C-C62D41739C44}" name="2029-30" dataDxfId="4" dataCellStyle="Comma"/>
    <tableColumn id="6" xr3:uid="{9B13051D-184B-4AFB-819E-7690837510C7}" name="2030-31" dataDxfId="3" dataCellStyle="Comma"/>
  </tableColumns>
  <tableStyleInfo name="SFC - SEFF (teal - teal) no horiz borders"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AFB23E98-3322-46F1-9637-D95DB26FFB52}" name="Figure_S2point1" displayName="Figure_S2point1" ref="A3:D18" totalsRowShown="0" headerRowDxfId="95" dataDxfId="94" dataCellStyle="Normal">
  <autoFilter ref="A3:D18" xr:uid="{AFB23E98-3322-46F1-9637-D95DB26FFB52}">
    <filterColumn colId="0" hiddenButton="1"/>
    <filterColumn colId="1" hiddenButton="1"/>
    <filterColumn colId="2" hiddenButton="1"/>
    <filterColumn colId="3" hiddenButton="1"/>
  </autoFilter>
  <tableColumns count="4">
    <tableColumn id="1" xr3:uid="{8D992DBB-1217-4D60-9C5E-B3F299AA3260}" name="Units" dataDxfId="93" dataCellStyle="Normal"/>
    <tableColumn id="2" xr3:uid="{60DEAE42-1712-4DF4-BA55-6560595E59FD}" name="2023-24" dataDxfId="92" dataCellStyle="Comma"/>
    <tableColumn id="3" xr3:uid="{4C32D4F0-1275-4542-9C91-AD6BE3A670AF}" name="2024-25" dataDxfId="91" dataCellStyle="Comma"/>
    <tableColumn id="4" xr3:uid="{85578F6D-863E-45B8-AAF9-CCB42219CE34}" name="2025-26" dataDxfId="90" dataCellStyle="Comma"/>
  </tableColumns>
  <tableStyleInfo name="SFC - SEFF (teal - teal) no horiz borders"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D58F0E56-5678-4564-BDDC-91DECA6F639C}" name="Figure_S2point2" displayName="Figure_S2point2" ref="A3:F25" totalsRowShown="0" headerRowDxfId="89" dataDxfId="88" tableBorderDxfId="87">
  <autoFilter ref="A3:F25" xr:uid="{D58F0E56-5678-4564-BDDC-91DECA6F639C}">
    <filterColumn colId="0" hiddenButton="1"/>
    <filterColumn colId="1" hiddenButton="1"/>
    <filterColumn colId="2" hiddenButton="1"/>
    <filterColumn colId="3" hiddenButton="1"/>
    <filterColumn colId="4" hiddenButton="1"/>
    <filterColumn colId="5" hiddenButton="1"/>
  </autoFilter>
  <tableColumns count="6">
    <tableColumn id="1" xr3:uid="{DE69E4F1-9EA7-4318-9690-14064807E364}" name="Source of funding (£ million)" dataDxfId="86"/>
    <tableColumn id="2" xr3:uid="{7A756DD1-0CD5-4F0D-B57B-F0B01620FE68}" name="Position in December 2024" dataDxfId="85"/>
    <tableColumn id="3" xr3:uid="{77D060AB-560B-4CAD-84B9-9334CCE9FB81}" name="Changes up to May 2025" dataDxfId="84"/>
    <tableColumn id="4" xr3:uid="{462BB622-122D-46F1-9713-4D14624BCBB2}" name="Position in May 2025" dataDxfId="83"/>
    <tableColumn id="5" xr3:uid="{680C7E5E-4D69-4E72-B415-CCFAD8DE7157}" name="Changes up to June 2025" dataDxfId="82"/>
    <tableColumn id="6" xr3:uid="{75EB12D0-95F1-4ABC-B421-FDF57BE31D68}" name="Latest position" dataDxfId="81"/>
  </tableColumns>
  <tableStyleInfo name="SFC - SEFF (teal - teal) no horiz borders"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A0ACFC93-4BA1-4EEA-9341-4C0B663B9BC5}" name="Figure_S2point3" displayName="Figure_S2point3" ref="A3:F25" totalsRowShown="0" headerRowDxfId="80" dataDxfId="79" tableBorderDxfId="78">
  <autoFilter ref="A3:F25" xr:uid="{A0ACFC93-4BA1-4EEA-9341-4C0B663B9BC5}">
    <filterColumn colId="0" hiddenButton="1"/>
    <filterColumn colId="1" hiddenButton="1"/>
    <filterColumn colId="2" hiddenButton="1"/>
    <filterColumn colId="3" hiddenButton="1"/>
    <filterColumn colId="4" hiddenButton="1"/>
    <filterColumn colId="5" hiddenButton="1"/>
  </autoFilter>
  <tableColumns count="6">
    <tableColumn id="1" xr3:uid="{A5FDC87A-609A-46D0-A684-845025658111}" name="Source of funding (£ million)" dataDxfId="77"/>
    <tableColumn id="2" xr3:uid="{C16744E8-EAA1-442B-AEB0-F30DC2413366}" name="Position in December 2024" dataDxfId="76"/>
    <tableColumn id="3" xr3:uid="{F9F5D3D2-6F2D-4F1F-AF12-CBA8825CE8B2}" name="Changes up to May 2025" dataDxfId="75"/>
    <tableColumn id="4" xr3:uid="{30714B55-EEBA-4919-8666-8DA808D61EDA}" name="Position in May 2025" dataDxfId="74"/>
    <tableColumn id="5" xr3:uid="{945FE30D-12F6-45BF-A16E-1E76EA56DEC5}" name="Changes up_x000a_to June 2025" dataDxfId="73"/>
    <tableColumn id="6" xr3:uid="{C541BAFB-8A4B-436D-817D-3F0D293F067A}" name="Latest_x000a_position" dataDxfId="72"/>
  </tableColumns>
  <tableStyleInfo name="SFC - SEFF (teal - teal) no horiz borders"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47F2B96D-2E78-4CE6-8AAC-E05E7D5B5B0C}" name="Figure_S2point4" displayName="Figure_S2point4" ref="A3:G10" totalsRowShown="0">
  <autoFilter ref="A3:G10" xr:uid="{38188EBD-A7A2-422C-884E-41C28AD2F75F}">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725F44A7-7B56-463E-9545-52EB15B6E8B6}" name="£ million"/>
    <tableColumn id="3" xr3:uid="{8A5DAAA1-1FBA-4D2D-981F-3856575D7D62}" name="2025-26" dataDxfId="71"/>
    <tableColumn id="4" xr3:uid="{CA0D0605-A6FF-4198-8BEC-41C7E39B6D08}" name="2026-27" dataDxfId="70"/>
    <tableColumn id="5" xr3:uid="{88A6F95E-579A-40A7-BA22-C8A647769E63}" name="2027-28" dataDxfId="69"/>
    <tableColumn id="6" xr3:uid="{96DEEF30-9FB9-42C6-AEAD-728EAD60A8CC}" name="2028-29" dataDxfId="68"/>
    <tableColumn id="7" xr3:uid="{1E4EBDDA-2218-4079-B0A6-835501B5CAFE}" name="2029-30" dataDxfId="67"/>
    <tableColumn id="8" xr3:uid="{427BFC96-6790-4F50-AB41-6D70E1ED02FA}" name="2030-31" dataDxfId="66"/>
  </tableColumns>
  <tableStyleInfo name="SFC - SEFF (teal - teal) no horiz borders"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CF7CEC-BCD3-471D-8F97-C66FC7FD9C3E}" name="Figure_S2point5" displayName="Figure_S2point5" ref="A3:H11" totalsRowShown="0" headerRowDxfId="65" dataDxfId="64" dataCellStyle="Normal">
  <autoFilter ref="A3:H11" xr:uid="{00CF7CEC-BCD3-471D-8F97-C66FC7FD9C3E}">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59F7A7A5-2A9E-4463-94B0-90E6C1859B82}" name="£ million, unless specified" dataDxfId="63" dataCellStyle="Normal"/>
    <tableColumn id="8" xr3:uid="{3337C8F5-2F5C-4E8B-89C0-48A8A1BBFAED}" name="2024-25" dataDxfId="62"/>
    <tableColumn id="2" xr3:uid="{8458539E-1B01-40A7-AF7D-B405580EDA6D}" name="2025-26" dataDxfId="61" dataCellStyle="Comma"/>
    <tableColumn id="3" xr3:uid="{A34ECA09-1B4E-4E10-B30B-9EC383092940}" name="2026-27" dataDxfId="60" dataCellStyle="Comma"/>
    <tableColumn id="4" xr3:uid="{11713E9A-28FF-474A-BB0E-9C3133BAA0E3}" name="2027-28" dataDxfId="59" dataCellStyle="Comma"/>
    <tableColumn id="5" xr3:uid="{25917C0E-FA53-4871-B816-53DBF79B2409}" name="2028-29" dataDxfId="58" dataCellStyle="Comma"/>
    <tableColumn id="6" xr3:uid="{7E04CA38-8BC1-410F-B2AD-7865994D6533}" name="2029-30" dataDxfId="57" dataCellStyle="Comma"/>
    <tableColumn id="7" xr3:uid="{AD7E6BA5-4A66-4D15-A002-4CD1F9C7FA2E}" name="2030-31" dataDxfId="56" dataCellStyle="Comma"/>
  </tableColumns>
  <tableStyleInfo name="SFC - SEFF (teal - teal) no horiz borders"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79C60D43-9B5C-46EB-BCCE-5288C3C94DD1}" name="Figure_S2point6" displayName="Figure_S2point6" ref="A3:F24" totalsRowShown="0" headerRowDxfId="55" dataDxfId="54" tableBorderDxfId="53">
  <autoFilter ref="A3:F24" xr:uid="{79C60D43-9B5C-46EB-BCCE-5288C3C94DD1}">
    <filterColumn colId="0" hiddenButton="1"/>
    <filterColumn colId="1" hiddenButton="1"/>
    <filterColumn colId="2" hiddenButton="1"/>
    <filterColumn colId="3" hiddenButton="1"/>
    <filterColumn colId="4" hiddenButton="1"/>
    <filterColumn colId="5" hiddenButton="1"/>
  </autoFilter>
  <tableColumns count="6">
    <tableColumn id="2" xr3:uid="{E97497B0-EB19-4122-8ECE-96D35802FBA1}" name="Source of funding (£ million)" dataDxfId="52"/>
    <tableColumn id="3" xr3:uid="{2A7A6B97-B1C3-4823-8842-3602CFEF3BBE}" name="Position in December 2024" dataDxfId="51"/>
    <tableColumn id="4" xr3:uid="{F1147BA9-0337-4130-BF4B-2390840452A2}" name="Changes up to May 2025" dataDxfId="50"/>
    <tableColumn id="5" xr3:uid="{F605DD8D-8581-4198-BD77-868A91550469}" name="Position in May 2025" dataDxfId="49"/>
    <tableColumn id="6" xr3:uid="{A1393514-96CD-417C-A6E9-BFDF4B9FF5E6}" name="Changes up to June 2025" dataDxfId="48"/>
    <tableColumn id="7" xr3:uid="{8FCBEAF1-0D4C-4E24-993C-C1042E11D7E7}" name="Latest position" dataDxfId="47"/>
  </tableColumns>
  <tableStyleInfo name="SFC - SEFF (teal - teal) no horiz borders"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A6084EE1-9EAE-46F1-999C-383612889492}" name="Figure_S2point7" displayName="Figure_S2point7" ref="A3:F24" totalsRowShown="0" headerRowDxfId="46" dataDxfId="45" tableBorderDxfId="44">
  <autoFilter ref="A3:F24" xr:uid="{A6084EE1-9EAE-46F1-999C-383612889492}">
    <filterColumn colId="0" hiddenButton="1"/>
    <filterColumn colId="1" hiddenButton="1"/>
    <filterColumn colId="2" hiddenButton="1"/>
    <filterColumn colId="3" hiddenButton="1"/>
    <filterColumn colId="4" hiddenButton="1"/>
    <filterColumn colId="5" hiddenButton="1"/>
  </autoFilter>
  <tableColumns count="6">
    <tableColumn id="2" xr3:uid="{78C7EBD8-2861-449B-9261-AF5B28E26CEE}" name="Source of funding (£ million)" dataDxfId="43"/>
    <tableColumn id="3" xr3:uid="{EFE38CE1-FE6F-4820-A1C0-23914D90942B}" name="Position in December 2024" dataDxfId="42"/>
    <tableColumn id="4" xr3:uid="{2DA768B1-1F19-42C8-93F3-CF8954C6B523}" name="Changes up to May 2025" dataDxfId="41"/>
    <tableColumn id="5" xr3:uid="{4676432F-1F50-4A07-B2D2-1DDC3CA6B080}" name="Position in May 2025" dataDxfId="40"/>
    <tableColumn id="6" xr3:uid="{E0ECBCF6-D675-4388-BA82-81A9A217789A}" name="Changes up to June 2025" dataDxfId="39"/>
    <tableColumn id="7" xr3:uid="{1062C86A-FB2C-4CCE-A401-0906880B150B}" name="Latest position" dataDxfId="38"/>
  </tableColumns>
  <tableStyleInfo name="SFC - SEFF (teal - teal) no horiz borders"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ADA4CAB8-640F-4A18-94B9-939A57D17406}" name="Figure_S2point8" displayName="Figure_S2point8" ref="A3:H11" totalsRowShown="0" headerRowDxfId="37" dataDxfId="36" dataCellStyle="Normal">
  <autoFilter ref="A3:H11" xr:uid="{ADA4CAB8-640F-4A18-94B9-939A57D17406}">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8552B98C-3D5B-44E8-A799-A9C3FAA73906}" name="£ million, unless specified" dataDxfId="35" dataCellStyle="Normal"/>
    <tableColumn id="8" xr3:uid="{B2F159C2-74DE-427F-80A1-7C2899D17CC5}" name="2024-25" dataDxfId="34"/>
    <tableColumn id="2" xr3:uid="{DE1460D9-527F-4F03-8BBB-AB6FCCD25CF6}" name="2025-26" dataDxfId="33" dataCellStyle="Comma"/>
    <tableColumn id="3" xr3:uid="{931C1F0E-2B97-463E-94DD-60F5E028355F}" name="2026-27" dataDxfId="32" dataCellStyle="Comma"/>
    <tableColumn id="4" xr3:uid="{DAAD3CC9-FE89-4D68-B304-247F91FAB489}" name="2027-28" dataDxfId="31" dataCellStyle="Comma"/>
    <tableColumn id="5" xr3:uid="{FBE7D741-F966-4D8A-9CE1-8C59D68F7936}" name="2028-29" dataDxfId="30" dataCellStyle="Comma"/>
    <tableColumn id="6" xr3:uid="{5FFCE3B7-9C90-4EC1-8842-56D834E89314}" name="2029-30" dataDxfId="29" dataCellStyle="Comma"/>
    <tableColumn id="7" xr3:uid="{4478034E-4A85-4595-A416-7F6F2D86570C}" name="2030-31" dataDxfId="28" dataCellStyle="Comma"/>
  </tableColumns>
  <tableStyleInfo name="SFC - SEFF (teal - teal) no horiz borders" showFirstColumn="0" showLastColumn="0" showRowStripes="1" showColumnStripes="0"/>
</table>
</file>

<file path=xl/theme/theme1.xml><?xml version="1.0" encoding="utf-8"?>
<a:theme xmlns:a="http://schemas.openxmlformats.org/drawingml/2006/main" name="Office Theme">
  <a:themeElements>
    <a:clrScheme name="SFC">
      <a:dk1>
        <a:srgbClr val="000000"/>
      </a:dk1>
      <a:lt1>
        <a:sysClr val="window" lastClr="FFFFFF"/>
      </a:lt1>
      <a:dk2>
        <a:srgbClr val="000000"/>
      </a:dk2>
      <a:lt2>
        <a:srgbClr val="FFFFFF"/>
      </a:lt2>
      <a:accent1>
        <a:srgbClr val="F39E2A"/>
      </a:accent1>
      <a:accent2>
        <a:srgbClr val="B17DD6"/>
      </a:accent2>
      <a:accent3>
        <a:srgbClr val="4FACA2"/>
      </a:accent3>
      <a:accent4>
        <a:srgbClr val="539AC9"/>
      </a:accent4>
      <a:accent5>
        <a:srgbClr val="8F8F8F"/>
      </a:accent5>
      <a:accent6>
        <a:srgbClr val="000000"/>
      </a:accent6>
      <a:hlink>
        <a:srgbClr val="0563C1"/>
      </a:hlink>
      <a:folHlink>
        <a:srgbClr val="954F72"/>
      </a:folHlink>
    </a:clrScheme>
    <a:fontScheme name="SFC">
      <a:majorFont>
        <a:latin typeface="Helvetica"/>
        <a:ea typeface=""/>
        <a:cs typeface=""/>
      </a:majorFont>
      <a:minorFont>
        <a:latin typeface="Helvetica"/>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Presentation2" id="{B84D513F-D5F7-48A1-8D30-8B40C5D18A49}" vid="{5FC08C5C-AFA0-4E30-B3BD-6600DCD2D1F3}"/>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table" Target="../tables/table9.xml"/></Relationships>
</file>

<file path=xl/worksheets/_rels/sheet11.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drawing" Target="../drawings/drawing1.xml"/></Relationships>
</file>

<file path=xl/worksheets/_rels/sheet12.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drawing" Target="../drawings/drawing2.xml"/></Relationships>
</file>

<file path=xl/worksheets/_rels/sheet14.xml.rels><?xml version="1.0" encoding="UTF-8" standalone="yes"?>
<Relationships xmlns="http://schemas.openxmlformats.org/package/2006/relationships"><Relationship Id="rId1" Type="http://schemas.openxmlformats.org/officeDocument/2006/relationships/table" Target="../tables/table12.xml"/></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table" Target="../tables/table5.xml"/></Relationships>
</file>

<file path=xl/worksheets/_rels/sheet7.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table" Target="../tables/table7.xml"/></Relationships>
</file>

<file path=xl/worksheets/_rels/sheet9.xml.rels><?xml version="1.0" encoding="UTF-8" standalone="yes"?>
<Relationships xmlns="http://schemas.openxmlformats.org/package/2006/relationships"><Relationship Id="rId1" Type="http://schemas.openxmlformats.org/officeDocument/2006/relationships/table" Target="../tables/table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15"/>
  <sheetViews>
    <sheetView showGridLines="0" tabSelected="1" workbookViewId="0"/>
  </sheetViews>
  <sheetFormatPr defaultColWidth="8.4375" defaultRowHeight="19.95" customHeight="1" x14ac:dyDescent="0.35"/>
  <cols>
    <col min="1" max="1" width="86.375" style="187" bestFit="1" customWidth="1"/>
    <col min="2" max="16384" width="8.4375" style="187"/>
  </cols>
  <sheetData>
    <row r="1" spans="1:3" ht="19.95" customHeight="1" x14ac:dyDescent="0.35">
      <c r="A1" s="186" t="s">
        <v>114</v>
      </c>
      <c r="C1" s="188"/>
    </row>
    <row r="2" spans="1:3" ht="19.95" customHeight="1" x14ac:dyDescent="0.35">
      <c r="A2" s="184" t="s">
        <v>0</v>
      </c>
      <c r="C2" s="188"/>
    </row>
    <row r="3" spans="1:3" ht="19.95" customHeight="1" x14ac:dyDescent="0.35">
      <c r="A3" s="189" t="s">
        <v>104</v>
      </c>
      <c r="C3" s="188"/>
    </row>
    <row r="4" spans="1:3" ht="19.95" customHeight="1" x14ac:dyDescent="0.35">
      <c r="A4" s="190" t="str">
        <f>'Figure S2.1'!A1</f>
        <v>Figure S2.1: Scotland Reserve balances</v>
      </c>
    </row>
    <row r="5" spans="1:3" ht="19.95" customHeight="1" x14ac:dyDescent="0.35">
      <c r="A5" s="190" t="str">
        <f>'Figure S2.2'!A1</f>
        <v>Figure S2.2: 2024-25 Budget resource funding position over time</v>
      </c>
    </row>
    <row r="6" spans="1:3" ht="19.95" customHeight="1" x14ac:dyDescent="0.35">
      <c r="A6" s="190" t="str">
        <f>'Figure S2.3'!A1</f>
        <v>Figure S2.3: 2025-26 Budget resource funding position over time</v>
      </c>
    </row>
    <row r="7" spans="1:3" ht="19.95" customHeight="1" x14ac:dyDescent="0.35">
      <c r="A7" s="190" t="str">
        <f>'Figure S2.4'!A1</f>
        <v>Figure S2.4: Non-Domestic Rates pool</v>
      </c>
    </row>
    <row r="8" spans="1:3" ht="19.95" customHeight="1" x14ac:dyDescent="0.35">
      <c r="A8" s="190" t="str">
        <f>'Figure S2.5'!A1</f>
        <v>Figure S2.5: Resource borrowing plans</v>
      </c>
    </row>
    <row r="9" spans="1:3" ht="19.95" customHeight="1" x14ac:dyDescent="0.35">
      <c r="A9" s="190" t="str">
        <f>'Figure S2.6'!A1</f>
        <v>Figure S2.6: 2024-25 Budget capital funding position over time</v>
      </c>
    </row>
    <row r="10" spans="1:3" ht="19.95" customHeight="1" x14ac:dyDescent="0.35">
      <c r="A10" s="190" t="str">
        <f>'Figure S2.7'!A1</f>
        <v>Figure S2.7: 2025-26 Budget capital funding position over time</v>
      </c>
    </row>
    <row r="11" spans="1:3" ht="19.95" customHeight="1" x14ac:dyDescent="0.35">
      <c r="A11" s="190" t="str">
        <f>'Figure S2.8'!A1</f>
        <v>Figure S2.8: Capital borrowing plans</v>
      </c>
    </row>
    <row r="12" spans="1:3" ht="19.95" customHeight="1" x14ac:dyDescent="0.35">
      <c r="A12" s="190" t="str">
        <f>'Figure S2.9'!A1</f>
        <v>Figure S2.9: Resource funding outlook</v>
      </c>
    </row>
    <row r="13" spans="1:3" ht="20.05" customHeight="1" x14ac:dyDescent="0.35">
      <c r="A13" s="190" t="str">
        <f>'Figure S2.10'!A1</f>
        <v>Figure S2.10: Capital funding outlook</v>
      </c>
    </row>
    <row r="14" spans="1:3" ht="19.95" customHeight="1" x14ac:dyDescent="0.35">
      <c r="A14" s="189" t="s">
        <v>105</v>
      </c>
    </row>
    <row r="15" spans="1:3" ht="20.05" customHeight="1" x14ac:dyDescent="0.35">
      <c r="A15" s="191" t="str">
        <f>'Figure S3.1'!A1</f>
        <v>Figure S3.1: Pension Age Winter Heating Payment illustrative caseload</v>
      </c>
    </row>
  </sheetData>
  <hyperlinks>
    <hyperlink ref="A4" location="'Figure S2.1'!A1" display="'Figure S2.1'!A1" xr:uid="{AD6B9F6A-B15B-44C8-A763-ED5923B10933}"/>
    <hyperlink ref="A5" location="'Figure S2.2'!A1" display="'Figure S2.2'!A1" xr:uid="{AC55F2E7-9552-4860-B63A-D4F7A5DA38BF}"/>
    <hyperlink ref="A6" location="'Figure S2.3'!A1" display="'Figure S2.3'!A1" xr:uid="{B59D154E-7D86-4EE0-AA23-1DC2E7C08562}"/>
    <hyperlink ref="A7" location="'Figure S2.4'!A1" display="'Figure S2.4'!A1" xr:uid="{0EEB822B-70B9-400B-9328-917A535C657D}"/>
    <hyperlink ref="A8" location="'Figure S2.5'!A1" display="'Figure S2.5'!A1" xr:uid="{24EE7ACA-5A5E-49BD-A818-49C79488F4EA}"/>
    <hyperlink ref="A9" location="'Figure S2.6'!A1" display="'Figure S2.6'!A1" xr:uid="{034B906C-670D-46F1-8B22-B16C67FAF5D6}"/>
    <hyperlink ref="A10" location="'Figure S2.7'!A1" display="'Figure S2.7'!A1" xr:uid="{189CE14E-4FD1-42EF-A8E8-1EB24B45370D}"/>
    <hyperlink ref="A11" location="'Figure S2.8'!A1" display="'Figure S2.8'!A1" xr:uid="{5DF2285A-5492-4E16-8EFE-D9F845DCEAE8}"/>
    <hyperlink ref="A15" location="'Figure S3.1'!A1" display="'Figure S3.1'!A1" xr:uid="{338C25BC-64D4-40B2-B008-BF30D58ABD48}"/>
    <hyperlink ref="A12" location="'Figure S2.9'!A1" display="Figure S2.9: Resource funding outlook" xr:uid="{7A30FA63-D343-4BFE-8EC4-492F67A55D62}"/>
    <hyperlink ref="A13" location="'Figure S2.10'!A1" display="Figure S2.10: Capital funding outlook" xr:uid="{A2F7CC0B-E1BA-4926-83D8-E49F59C5255E}"/>
  </hyperlinks>
  <pageMargins left="0.7" right="0.7" top="0.75" bottom="0.75" header="0.3" footer="0.3"/>
  <pageSetup paperSize="9" orientation="portrait" r:id="rId1"/>
  <tableParts count="1">
    <tablePart r:id="rId2"/>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DEA1C6-CA2F-48BB-84DF-43534E3DC2EB}">
  <dimension ref="A1:I15"/>
  <sheetViews>
    <sheetView showGridLines="0" workbookViewId="0"/>
  </sheetViews>
  <sheetFormatPr defaultColWidth="8.75" defaultRowHeight="19.95" customHeight="1" x14ac:dyDescent="0.35"/>
  <cols>
    <col min="1" max="1" width="24.4375" customWidth="1"/>
    <col min="2" max="8" width="8.25" customWidth="1"/>
  </cols>
  <sheetData>
    <row r="1" spans="1:9" ht="19.95" customHeight="1" x14ac:dyDescent="0.35">
      <c r="A1" s="2" t="s">
        <v>100</v>
      </c>
      <c r="B1" s="3"/>
      <c r="C1" s="3"/>
      <c r="D1" s="3"/>
      <c r="E1" s="3"/>
      <c r="F1" s="3"/>
      <c r="G1" s="3"/>
    </row>
    <row r="2" spans="1:9" s="184" customFormat="1" ht="20.05" customHeight="1" x14ac:dyDescent="0.35">
      <c r="A2" s="184" t="s">
        <v>69</v>
      </c>
      <c r="B2" s="185"/>
      <c r="C2" s="185"/>
      <c r="D2" s="185"/>
      <c r="E2" s="185"/>
      <c r="F2" s="185"/>
      <c r="G2" s="185"/>
      <c r="I2" s="185"/>
    </row>
    <row r="3" spans="1:9" ht="19.95" customHeight="1" x14ac:dyDescent="0.35">
      <c r="A3" s="19" t="s">
        <v>52</v>
      </c>
      <c r="B3" s="94" t="s">
        <v>4</v>
      </c>
      <c r="C3" s="1" t="s">
        <v>5</v>
      </c>
      <c r="D3" s="1" t="s">
        <v>40</v>
      </c>
      <c r="E3" s="1" t="s">
        <v>41</v>
      </c>
      <c r="F3" s="1" t="s">
        <v>42</v>
      </c>
      <c r="G3" s="1" t="s">
        <v>43</v>
      </c>
      <c r="H3" s="1" t="s">
        <v>44</v>
      </c>
      <c r="I3" s="3"/>
    </row>
    <row r="4" spans="1:9" ht="19.95" customHeight="1" x14ac:dyDescent="0.35">
      <c r="A4" t="s">
        <v>24</v>
      </c>
      <c r="B4" s="93">
        <v>139</v>
      </c>
      <c r="C4" s="12">
        <v>472</v>
      </c>
      <c r="D4" s="12">
        <v>300</v>
      </c>
      <c r="E4" s="12">
        <v>300</v>
      </c>
      <c r="F4" s="12">
        <v>300</v>
      </c>
      <c r="G4" s="12">
        <v>300</v>
      </c>
      <c r="H4" s="12">
        <v>300</v>
      </c>
      <c r="I4" s="15"/>
    </row>
    <row r="5" spans="1:9" ht="19.95" customHeight="1" x14ac:dyDescent="0.35">
      <c r="A5" t="s">
        <v>53</v>
      </c>
      <c r="B5" s="96">
        <v>457.54746332867933</v>
      </c>
      <c r="C5" s="12">
        <v>471.67781698187019</v>
      </c>
      <c r="D5" s="12">
        <v>487.4024599915889</v>
      </c>
      <c r="E5" s="12">
        <v>497.33033787300957</v>
      </c>
      <c r="F5" s="12">
        <v>507.01447545664354</v>
      </c>
      <c r="G5" s="12">
        <v>516.55195607126984</v>
      </c>
      <c r="H5" s="12">
        <v>526.88299519269526</v>
      </c>
      <c r="I5" s="15"/>
    </row>
    <row r="6" spans="1:9" ht="19.95" customHeight="1" x14ac:dyDescent="0.35">
      <c r="A6" t="s">
        <v>54</v>
      </c>
      <c r="B6" s="92">
        <v>3050.3164221911952</v>
      </c>
      <c r="C6" s="12">
        <v>3144.5187798791349</v>
      </c>
      <c r="D6" s="12">
        <v>3249.3497332772595</v>
      </c>
      <c r="E6" s="12">
        <v>3315.5355858200637</v>
      </c>
      <c r="F6" s="12">
        <v>3380.0965030442908</v>
      </c>
      <c r="G6" s="12">
        <v>3443.6797071417991</v>
      </c>
      <c r="H6" s="182">
        <v>3512.5533012846354</v>
      </c>
      <c r="I6" s="15"/>
    </row>
    <row r="7" spans="1:9" ht="19.95" customHeight="1" x14ac:dyDescent="0.35">
      <c r="A7" t="s">
        <v>55</v>
      </c>
      <c r="B7" s="93">
        <v>15</v>
      </c>
      <c r="C7" s="12">
        <v>15</v>
      </c>
      <c r="D7" s="12">
        <v>15</v>
      </c>
      <c r="E7" s="12">
        <v>15</v>
      </c>
      <c r="F7" s="12">
        <v>15</v>
      </c>
      <c r="G7" s="12">
        <v>15</v>
      </c>
      <c r="H7" s="107">
        <v>15</v>
      </c>
      <c r="I7" s="15"/>
    </row>
    <row r="8" spans="1:9" ht="19.95" customHeight="1" x14ac:dyDescent="0.35">
      <c r="A8" t="s">
        <v>56</v>
      </c>
      <c r="B8" s="95">
        <v>4.6232069726891094</v>
      </c>
      <c r="C8" s="22">
        <v>4.7455312346647798</v>
      </c>
      <c r="D8" s="22">
        <v>4.8605167075476023</v>
      </c>
      <c r="E8" s="22">
        <v>4.967210151209323</v>
      </c>
      <c r="F8" s="22">
        <v>5.0651824977192899</v>
      </c>
      <c r="G8" s="22">
        <v>5.1542142619142144</v>
      </c>
      <c r="H8" s="108">
        <v>5.2341626565403425</v>
      </c>
      <c r="I8" s="15"/>
    </row>
    <row r="9" spans="1:9" ht="19.95" customHeight="1" x14ac:dyDescent="0.35">
      <c r="A9" t="s">
        <v>137</v>
      </c>
      <c r="B9" s="96">
        <v>134.58849589616847</v>
      </c>
      <c r="C9" s="109">
        <v>159.63138634684043</v>
      </c>
      <c r="D9" s="109">
        <v>198.07333999376905</v>
      </c>
      <c r="E9" s="109">
        <v>232.47872244069913</v>
      </c>
      <c r="F9" s="109">
        <v>262.36661855671792</v>
      </c>
      <c r="G9" s="109">
        <v>279.56197621651785</v>
      </c>
      <c r="H9" s="183">
        <v>297.15736495517291</v>
      </c>
      <c r="I9" s="15"/>
    </row>
    <row r="10" spans="1:9" ht="19.95" customHeight="1" x14ac:dyDescent="0.35">
      <c r="A10" t="s">
        <v>57</v>
      </c>
      <c r="B10" s="12">
        <v>2244.8312620819179</v>
      </c>
      <c r="C10" s="12">
        <v>2575.6750356186667</v>
      </c>
      <c r="D10" s="12">
        <v>2715.8498063655147</v>
      </c>
      <c r="E10" s="12">
        <v>2834.9488139000418</v>
      </c>
      <c r="F10" s="12">
        <v>2936.1057756673808</v>
      </c>
      <c r="G10" s="12">
        <v>3031.7652063641972</v>
      </c>
      <c r="H10" s="12">
        <v>3121.3427700454058</v>
      </c>
      <c r="I10" s="15"/>
    </row>
    <row r="11" spans="1:9" ht="19.95" customHeight="1" x14ac:dyDescent="0.35">
      <c r="A11" t="s">
        <v>58</v>
      </c>
      <c r="B11" s="12">
        <v>73.593390041461433</v>
      </c>
      <c r="C11" s="12">
        <v>81.909990555619046</v>
      </c>
      <c r="D11" s="12">
        <v>83.581332552539294</v>
      </c>
      <c r="E11" s="12">
        <v>85.505003355252668</v>
      </c>
      <c r="F11" s="12">
        <v>86.864554696085477</v>
      </c>
      <c r="G11" s="12">
        <v>88.038536222653391</v>
      </c>
      <c r="H11" s="12">
        <v>88.86250263885951</v>
      </c>
      <c r="I11" s="15"/>
    </row>
    <row r="12" spans="1:9" ht="19.95" customHeight="1" x14ac:dyDescent="0.35">
      <c r="A12" t="s">
        <v>10</v>
      </c>
      <c r="B12" s="58"/>
      <c r="C12" s="58"/>
      <c r="D12" s="58"/>
      <c r="E12" s="58"/>
      <c r="F12" s="58"/>
      <c r="G12" s="58"/>
      <c r="H12" s="6"/>
    </row>
    <row r="13" spans="1:9" ht="19.95" customHeight="1" x14ac:dyDescent="0.35">
      <c r="A13" t="s">
        <v>11</v>
      </c>
      <c r="B13" s="3"/>
      <c r="C13" s="3"/>
      <c r="D13" s="3"/>
      <c r="E13" s="3"/>
      <c r="F13" s="3"/>
      <c r="G13" s="3"/>
      <c r="H13" s="3"/>
    </row>
    <row r="14" spans="1:9" ht="19.95" customHeight="1" x14ac:dyDescent="0.35">
      <c r="A14" t="s">
        <v>12</v>
      </c>
      <c r="B14" s="3"/>
      <c r="C14" s="3"/>
      <c r="D14" s="3"/>
      <c r="E14" s="3"/>
      <c r="F14" s="3"/>
      <c r="G14" s="3"/>
      <c r="H14" s="3"/>
    </row>
    <row r="15" spans="1:9" ht="19.95" customHeight="1" x14ac:dyDescent="0.35">
      <c r="A15" s="10" t="s">
        <v>87</v>
      </c>
      <c r="B15" s="3"/>
      <c r="C15" s="3"/>
      <c r="D15" s="3"/>
      <c r="E15" s="3"/>
      <c r="F15" s="3"/>
      <c r="G15" s="3"/>
      <c r="H15" s="15"/>
      <c r="I15" s="15"/>
    </row>
  </sheetData>
  <hyperlinks>
    <hyperlink ref="A15" location="'Table of Contents'!A1" display="Return to Contents" xr:uid="{EC9C5467-5BEE-40CC-BAB5-64DBD772951E}"/>
  </hyperlinks>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967235-F2C8-4027-A2FE-5E176E6CEDE4}">
  <dimension ref="A1:I26"/>
  <sheetViews>
    <sheetView showGridLines="0" workbookViewId="0"/>
  </sheetViews>
  <sheetFormatPr defaultRowHeight="19.95" customHeight="1" x14ac:dyDescent="0.35"/>
  <cols>
    <col min="1" max="1" width="32.3125" customWidth="1"/>
    <col min="2" max="7" width="7.6875" customWidth="1"/>
  </cols>
  <sheetData>
    <row r="1" spans="1:9" ht="19.95" customHeight="1" x14ac:dyDescent="0.35">
      <c r="A1" s="162" t="s">
        <v>123</v>
      </c>
      <c r="B1" s="3"/>
      <c r="C1" s="3"/>
      <c r="D1" s="3"/>
      <c r="E1" s="3"/>
      <c r="F1" s="3"/>
      <c r="G1" s="3"/>
      <c r="I1" s="3"/>
    </row>
    <row r="2" spans="1:9" ht="19.95" customHeight="1" x14ac:dyDescent="0.35">
      <c r="A2" s="100" t="s">
        <v>117</v>
      </c>
      <c r="B2" s="3"/>
      <c r="C2" s="3"/>
      <c r="D2" s="3"/>
      <c r="E2" s="3"/>
      <c r="F2" s="3"/>
      <c r="G2" s="3"/>
      <c r="I2" s="3"/>
    </row>
    <row r="3" spans="1:9" ht="19.95" customHeight="1" x14ac:dyDescent="0.35">
      <c r="A3" t="s">
        <v>129</v>
      </c>
      <c r="B3" s="3"/>
      <c r="C3" s="3"/>
      <c r="D3" s="3"/>
      <c r="E3" s="3"/>
      <c r="F3" s="3"/>
      <c r="G3" s="3"/>
      <c r="I3" s="3"/>
    </row>
    <row r="4" spans="1:9" ht="19.95" customHeight="1" x14ac:dyDescent="0.35">
      <c r="A4" s="78" t="s">
        <v>125</v>
      </c>
      <c r="B4" s="3"/>
      <c r="C4" s="3"/>
      <c r="D4" s="3"/>
      <c r="E4" s="3"/>
      <c r="F4" s="3"/>
      <c r="G4" s="3"/>
      <c r="I4" s="3"/>
    </row>
    <row r="5" spans="1:9" ht="19.95" customHeight="1" x14ac:dyDescent="0.35">
      <c r="A5" s="15"/>
      <c r="B5" s="15"/>
      <c r="C5" s="15"/>
      <c r="D5" s="15"/>
      <c r="E5" s="15"/>
      <c r="F5" s="15"/>
      <c r="G5" s="15"/>
      <c r="H5" s="15"/>
      <c r="I5" s="15"/>
    </row>
    <row r="6" spans="1:9" ht="19.95" customHeight="1" x14ac:dyDescent="0.35">
      <c r="A6" s="15"/>
      <c r="B6" s="15"/>
      <c r="C6" s="15"/>
      <c r="D6" s="15"/>
      <c r="E6" s="15"/>
      <c r="F6" s="15"/>
      <c r="G6" s="15"/>
      <c r="H6" s="15"/>
      <c r="I6" s="15"/>
    </row>
    <row r="7" spans="1:9" ht="19.95" customHeight="1" x14ac:dyDescent="0.35">
      <c r="A7" s="15"/>
      <c r="B7" s="15"/>
      <c r="C7" s="15"/>
      <c r="D7" s="15"/>
      <c r="E7" s="15"/>
      <c r="F7" s="15"/>
      <c r="G7" s="15"/>
      <c r="H7" s="15"/>
      <c r="I7" s="15"/>
    </row>
    <row r="8" spans="1:9" ht="19.95" customHeight="1" x14ac:dyDescent="0.35">
      <c r="A8" s="15"/>
      <c r="B8" s="15"/>
      <c r="C8" s="15"/>
      <c r="D8" s="15"/>
      <c r="E8" s="15"/>
      <c r="F8" s="15"/>
      <c r="G8" s="15"/>
      <c r="H8" s="15"/>
      <c r="I8" s="15"/>
    </row>
    <row r="9" spans="1:9" ht="19.95" customHeight="1" x14ac:dyDescent="0.35">
      <c r="A9" s="15"/>
      <c r="B9" s="15"/>
      <c r="C9" s="15"/>
      <c r="D9" s="15"/>
      <c r="E9" s="15"/>
      <c r="F9" s="15"/>
      <c r="G9" s="15"/>
      <c r="H9" s="15"/>
      <c r="I9" s="15"/>
    </row>
    <row r="10" spans="1:9" ht="19.95" customHeight="1" x14ac:dyDescent="0.35">
      <c r="A10" s="15"/>
      <c r="B10" s="15"/>
      <c r="C10" s="15"/>
      <c r="D10" s="15"/>
      <c r="E10" s="15"/>
      <c r="F10" s="15"/>
      <c r="G10" s="15"/>
      <c r="H10" s="15"/>
      <c r="I10" s="15"/>
    </row>
    <row r="11" spans="1:9" ht="19.95" customHeight="1" x14ac:dyDescent="0.35">
      <c r="A11" s="15"/>
      <c r="B11" s="15"/>
      <c r="C11" s="15"/>
      <c r="D11" s="15"/>
      <c r="E11" s="15"/>
      <c r="F11" s="15"/>
      <c r="G11" s="15"/>
      <c r="H11" s="15"/>
      <c r="I11" s="15"/>
    </row>
    <row r="12" spans="1:9" ht="19.95" customHeight="1" x14ac:dyDescent="0.35">
      <c r="A12" s="15"/>
      <c r="B12" s="15"/>
      <c r="C12" s="15"/>
      <c r="D12" s="15"/>
      <c r="E12" s="15"/>
      <c r="F12" s="15"/>
      <c r="G12" s="15"/>
      <c r="H12" s="15"/>
      <c r="I12" s="15"/>
    </row>
    <row r="13" spans="1:9" ht="19.95" customHeight="1" x14ac:dyDescent="0.35">
      <c r="A13" s="15"/>
      <c r="B13" s="15"/>
      <c r="C13" s="15"/>
      <c r="D13" s="15"/>
      <c r="E13" s="15"/>
      <c r="F13" s="15"/>
      <c r="G13" s="15"/>
      <c r="H13" s="15"/>
      <c r="I13" s="15"/>
    </row>
    <row r="14" spans="1:9" ht="19.95" customHeight="1" x14ac:dyDescent="0.35">
      <c r="A14" s="15"/>
      <c r="B14" s="15"/>
      <c r="C14" s="15"/>
      <c r="D14" s="15"/>
      <c r="E14" s="15"/>
      <c r="F14" s="15"/>
      <c r="G14" s="15"/>
      <c r="H14" s="15"/>
      <c r="I14" s="15"/>
    </row>
    <row r="15" spans="1:9" ht="19.95" customHeight="1" x14ac:dyDescent="0.35">
      <c r="A15" s="15"/>
      <c r="B15" s="15"/>
      <c r="C15" s="15"/>
      <c r="D15" s="15"/>
      <c r="E15" s="15"/>
      <c r="F15" s="15"/>
      <c r="G15" s="15"/>
      <c r="H15" s="15"/>
      <c r="I15" s="15"/>
    </row>
    <row r="16" spans="1:9" ht="19.95" customHeight="1" x14ac:dyDescent="0.35">
      <c r="A16" s="15"/>
      <c r="B16" s="15"/>
      <c r="C16" s="15"/>
      <c r="D16" s="15"/>
      <c r="E16" s="15"/>
      <c r="F16" s="15"/>
      <c r="G16" s="15"/>
      <c r="H16" s="15"/>
      <c r="I16" s="15"/>
    </row>
    <row r="17" spans="1:9" ht="19.95" customHeight="1" x14ac:dyDescent="0.35">
      <c r="A17" s="15"/>
      <c r="B17" s="15"/>
      <c r="C17" s="15"/>
      <c r="D17" s="15"/>
      <c r="E17" s="15"/>
      <c r="F17" s="15"/>
      <c r="G17" s="15"/>
      <c r="H17" s="15"/>
      <c r="I17" s="15"/>
    </row>
    <row r="18" spans="1:9" ht="19.95" customHeight="1" x14ac:dyDescent="0.35">
      <c r="A18" s="17" t="s">
        <v>122</v>
      </c>
      <c r="B18" s="163" t="s">
        <v>5</v>
      </c>
      <c r="C18" s="163" t="s">
        <v>40</v>
      </c>
      <c r="D18" s="163" t="s">
        <v>41</v>
      </c>
      <c r="E18" s="163" t="s">
        <v>42</v>
      </c>
      <c r="F18" s="163" t="s">
        <v>43</v>
      </c>
      <c r="G18" s="163" t="s">
        <v>44</v>
      </c>
      <c r="H18" s="15"/>
    </row>
    <row r="19" spans="1:9" ht="19.95" customHeight="1" x14ac:dyDescent="0.35">
      <c r="A19" t="s">
        <v>118</v>
      </c>
      <c r="B19" s="96">
        <v>100</v>
      </c>
      <c r="C19" s="96">
        <v>102.56802766825585</v>
      </c>
      <c r="D19" s="96">
        <v>104.96261152795248</v>
      </c>
      <c r="E19" s="96">
        <v>108.5065002142566</v>
      </c>
      <c r="F19" s="96">
        <v>112.30648030362576</v>
      </c>
      <c r="G19" s="96">
        <v>115.68423873964633</v>
      </c>
      <c r="H19" s="15"/>
    </row>
    <row r="20" spans="1:9" ht="19.95" customHeight="1" x14ac:dyDescent="0.35">
      <c r="A20" t="s">
        <v>119</v>
      </c>
      <c r="B20" s="53">
        <v>100</v>
      </c>
      <c r="C20" s="53">
        <v>100.89683064166799</v>
      </c>
      <c r="D20" s="53">
        <v>101.19123863486084</v>
      </c>
      <c r="E20" s="53">
        <v>102.60975107522469</v>
      </c>
      <c r="F20" s="53">
        <v>104.24231392297605</v>
      </c>
      <c r="G20" s="53">
        <v>105.39494166996499</v>
      </c>
      <c r="H20" s="15"/>
    </row>
    <row r="21" spans="1:9" ht="19.95" customHeight="1" x14ac:dyDescent="0.35">
      <c r="A21" t="s">
        <v>120</v>
      </c>
      <c r="B21" s="53">
        <v>100</v>
      </c>
      <c r="C21" s="53">
        <v>99.611443668183085</v>
      </c>
      <c r="D21" s="53">
        <v>99.358501373803733</v>
      </c>
      <c r="E21" s="53">
        <v>100.47721138203968</v>
      </c>
      <c r="F21" s="53">
        <v>101.76961065877093</v>
      </c>
      <c r="G21" s="53">
        <v>102.50934981143762</v>
      </c>
      <c r="H21" s="15"/>
    </row>
    <row r="22" spans="1:9" ht="19.95" customHeight="1" x14ac:dyDescent="0.35">
      <c r="A22" t="s">
        <v>33</v>
      </c>
      <c r="B22" s="5"/>
      <c r="C22" s="5"/>
      <c r="D22" s="15"/>
      <c r="E22" s="15"/>
      <c r="F22" s="15"/>
      <c r="G22" s="15"/>
      <c r="H22" s="15"/>
      <c r="I22" s="15"/>
    </row>
    <row r="23" spans="1:9" ht="19.95" customHeight="1" x14ac:dyDescent="0.35">
      <c r="A23" t="s">
        <v>11</v>
      </c>
      <c r="B23" s="5"/>
      <c r="C23" s="5"/>
      <c r="D23" s="5"/>
      <c r="E23" s="5"/>
      <c r="F23" s="5"/>
      <c r="G23" s="5"/>
      <c r="H23" s="5"/>
      <c r="I23" s="15"/>
    </row>
    <row r="24" spans="1:9" ht="19.95" customHeight="1" x14ac:dyDescent="0.35">
      <c r="A24" t="s">
        <v>12</v>
      </c>
      <c r="B24" s="164"/>
      <c r="C24" s="164"/>
      <c r="D24" s="164"/>
      <c r="E24" s="164"/>
      <c r="F24" s="164"/>
      <c r="G24" s="164"/>
      <c r="H24" s="164"/>
      <c r="I24" s="15"/>
    </row>
    <row r="25" spans="1:9" ht="19.95" customHeight="1" x14ac:dyDescent="0.35">
      <c r="A25" s="78" t="s">
        <v>121</v>
      </c>
      <c r="B25" s="164"/>
      <c r="C25" s="164"/>
      <c r="D25" s="164"/>
      <c r="E25" s="164"/>
      <c r="F25" s="164"/>
      <c r="G25" s="164"/>
      <c r="H25" s="15"/>
      <c r="I25" s="15"/>
    </row>
    <row r="26" spans="1:9" ht="19.95" customHeight="1" x14ac:dyDescent="0.35">
      <c r="A26" s="10" t="s">
        <v>87</v>
      </c>
      <c r="B26" s="3"/>
      <c r="C26" s="3"/>
      <c r="D26" s="3"/>
      <c r="E26" s="3"/>
      <c r="F26" s="3"/>
      <c r="G26" s="3"/>
      <c r="H26" s="3"/>
    </row>
  </sheetData>
  <hyperlinks>
    <hyperlink ref="A26" location="'Table of Contents'!A1" display="Return to Contents" xr:uid="{5FCAECAF-1A0B-4605-B8CB-9E7FC6C6158A}"/>
  </hyperlinks>
  <pageMargins left="0.7" right="0.7" top="0.75" bottom="0.75" header="0.3" footer="0.3"/>
  <drawing r:id="rId1"/>
  <tableParts count="1">
    <tablePart r:id="rId2"/>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21D6A2-9109-42A8-B860-43CB36DA435A}">
  <dimension ref="A1:I26"/>
  <sheetViews>
    <sheetView showGridLines="0" workbookViewId="0"/>
  </sheetViews>
  <sheetFormatPr defaultRowHeight="19.95" customHeight="1" x14ac:dyDescent="0.35"/>
  <cols>
    <col min="1" max="1" width="13.75" customWidth="1"/>
    <col min="2" max="7" width="7.6875" customWidth="1"/>
  </cols>
  <sheetData>
    <row r="1" spans="1:9" ht="19.95" customHeight="1" x14ac:dyDescent="0.35">
      <c r="A1" s="162" t="s">
        <v>124</v>
      </c>
      <c r="B1" s="3"/>
      <c r="C1" s="3"/>
      <c r="D1" s="3"/>
      <c r="E1" s="3"/>
      <c r="F1" s="3"/>
      <c r="G1" s="3"/>
      <c r="I1" s="3"/>
    </row>
    <row r="2" spans="1:9" ht="19.95" customHeight="1" x14ac:dyDescent="0.35">
      <c r="A2" s="100" t="s">
        <v>130</v>
      </c>
      <c r="B2" s="3"/>
      <c r="C2" s="3"/>
      <c r="D2" s="3"/>
      <c r="E2" s="3"/>
      <c r="F2" s="3"/>
      <c r="G2" s="3"/>
      <c r="I2" s="3"/>
    </row>
    <row r="3" spans="1:9" ht="19.95" customHeight="1" x14ac:dyDescent="0.35">
      <c r="A3" t="s">
        <v>129</v>
      </c>
      <c r="B3" s="3"/>
      <c r="C3" s="3"/>
      <c r="D3" s="3"/>
      <c r="E3" s="3"/>
      <c r="F3" s="3"/>
      <c r="G3" s="3"/>
      <c r="I3" s="3"/>
    </row>
    <row r="4" spans="1:9" ht="19.95" customHeight="1" x14ac:dyDescent="0.35">
      <c r="A4" s="78" t="s">
        <v>126</v>
      </c>
      <c r="B4" s="3"/>
      <c r="C4" s="3"/>
      <c r="D4" s="3"/>
      <c r="E4" s="3"/>
      <c r="F4" s="3"/>
      <c r="G4" s="3"/>
      <c r="I4" s="3"/>
    </row>
    <row r="5" spans="1:9" ht="19.95" customHeight="1" x14ac:dyDescent="0.35">
      <c r="A5" s="15"/>
      <c r="B5" s="15"/>
      <c r="C5" s="15"/>
      <c r="D5" s="15"/>
      <c r="E5" s="15"/>
      <c r="F5" s="15"/>
      <c r="G5" s="15"/>
      <c r="H5" s="15"/>
      <c r="I5" s="15"/>
    </row>
    <row r="6" spans="1:9" ht="19.95" customHeight="1" x14ac:dyDescent="0.35">
      <c r="A6" s="15"/>
      <c r="B6" s="15"/>
      <c r="C6" s="15"/>
      <c r="D6" s="15"/>
      <c r="E6" s="15"/>
      <c r="F6" s="15"/>
      <c r="G6" s="15"/>
      <c r="H6" s="15"/>
      <c r="I6" s="15"/>
    </row>
    <row r="7" spans="1:9" ht="19.95" customHeight="1" x14ac:dyDescent="0.35">
      <c r="A7" s="15"/>
      <c r="B7" s="15"/>
      <c r="C7" s="15"/>
      <c r="D7" s="15"/>
      <c r="E7" s="15"/>
      <c r="F7" s="15"/>
      <c r="G7" s="15"/>
      <c r="H7" s="15"/>
      <c r="I7" s="15"/>
    </row>
    <row r="8" spans="1:9" ht="19.95" customHeight="1" x14ac:dyDescent="0.35">
      <c r="A8" s="15"/>
      <c r="B8" s="15"/>
      <c r="C8" s="15"/>
      <c r="D8" s="15"/>
      <c r="E8" s="15"/>
      <c r="F8" s="15"/>
      <c r="G8" s="15"/>
      <c r="H8" s="15"/>
      <c r="I8" s="15"/>
    </row>
    <row r="9" spans="1:9" ht="19.95" customHeight="1" x14ac:dyDescent="0.35">
      <c r="A9" s="15"/>
      <c r="B9" s="15"/>
      <c r="C9" s="15"/>
      <c r="D9" s="15"/>
      <c r="E9" s="15"/>
      <c r="F9" s="15"/>
      <c r="G9" s="15"/>
      <c r="H9" s="15"/>
      <c r="I9" s="15"/>
    </row>
    <row r="10" spans="1:9" ht="19.95" customHeight="1" x14ac:dyDescent="0.35">
      <c r="A10" s="15"/>
      <c r="B10" s="15"/>
      <c r="C10" s="15"/>
      <c r="D10" s="15"/>
      <c r="E10" s="15"/>
      <c r="F10" s="15"/>
      <c r="G10" s="15"/>
      <c r="H10" s="15"/>
      <c r="I10" s="15"/>
    </row>
    <row r="11" spans="1:9" ht="19.95" customHeight="1" x14ac:dyDescent="0.35">
      <c r="A11" s="15"/>
      <c r="B11" s="15"/>
      <c r="C11" s="15"/>
      <c r="D11" s="15"/>
      <c r="E11" s="15"/>
      <c r="F11" s="15"/>
      <c r="G11" s="15"/>
      <c r="H11" s="15"/>
      <c r="I11" s="15"/>
    </row>
    <row r="12" spans="1:9" ht="19.95" customHeight="1" x14ac:dyDescent="0.35">
      <c r="A12" s="15"/>
      <c r="B12" s="15"/>
      <c r="C12" s="15"/>
      <c r="D12" s="15"/>
      <c r="E12" s="15"/>
      <c r="F12" s="15"/>
      <c r="G12" s="15"/>
      <c r="H12" s="15"/>
      <c r="I12" s="15"/>
    </row>
    <row r="13" spans="1:9" ht="19.95" customHeight="1" x14ac:dyDescent="0.35">
      <c r="A13" s="15"/>
      <c r="B13" s="15"/>
      <c r="C13" s="15"/>
      <c r="D13" s="15"/>
      <c r="E13" s="15"/>
      <c r="F13" s="15"/>
      <c r="G13" s="15"/>
      <c r="H13" s="15"/>
      <c r="I13" s="15"/>
    </row>
    <row r="14" spans="1:9" ht="19.95" customHeight="1" x14ac:dyDescent="0.35">
      <c r="A14" s="15"/>
      <c r="B14" s="15"/>
      <c r="C14" s="15"/>
      <c r="D14" s="15"/>
      <c r="E14" s="15"/>
      <c r="F14" s="15"/>
      <c r="G14" s="15"/>
      <c r="H14" s="15"/>
      <c r="I14" s="15"/>
    </row>
    <row r="15" spans="1:9" ht="19.95" customHeight="1" x14ac:dyDescent="0.35">
      <c r="A15" s="15"/>
      <c r="B15" s="15"/>
      <c r="C15" s="15"/>
      <c r="D15" s="15"/>
      <c r="E15" s="15"/>
      <c r="F15" s="15"/>
      <c r="G15" s="15"/>
      <c r="H15" s="15"/>
      <c r="I15" s="15"/>
    </row>
    <row r="16" spans="1:9" ht="19.95" customHeight="1" x14ac:dyDescent="0.35">
      <c r="A16" s="15"/>
      <c r="B16" s="15"/>
      <c r="C16" s="15"/>
      <c r="D16" s="15"/>
      <c r="E16" s="15"/>
      <c r="F16" s="15"/>
      <c r="G16" s="15"/>
      <c r="H16" s="15"/>
      <c r="I16" s="15"/>
    </row>
    <row r="17" spans="1:9" ht="19.95" customHeight="1" x14ac:dyDescent="0.35">
      <c r="A17" s="15"/>
      <c r="B17" s="15"/>
      <c r="C17" s="15"/>
      <c r="D17" s="15"/>
      <c r="E17" s="15"/>
      <c r="F17" s="15"/>
      <c r="G17" s="15"/>
      <c r="H17" s="15"/>
      <c r="I17" s="15"/>
    </row>
    <row r="18" spans="1:9" ht="19.95" customHeight="1" x14ac:dyDescent="0.35">
      <c r="A18" s="17" t="s">
        <v>122</v>
      </c>
      <c r="B18" s="163" t="s">
        <v>5</v>
      </c>
      <c r="C18" s="163" t="s">
        <v>40</v>
      </c>
      <c r="D18" s="163" t="s">
        <v>41</v>
      </c>
      <c r="E18" s="163" t="s">
        <v>42</v>
      </c>
      <c r="F18" s="163" t="s">
        <v>43</v>
      </c>
      <c r="G18" s="163" t="s">
        <v>44</v>
      </c>
      <c r="H18" s="15"/>
    </row>
    <row r="19" spans="1:9" ht="19.95" customHeight="1" x14ac:dyDescent="0.35">
      <c r="A19" t="s">
        <v>118</v>
      </c>
      <c r="B19" s="96">
        <v>100</v>
      </c>
      <c r="C19" s="96">
        <v>99.079556439658631</v>
      </c>
      <c r="D19" s="96">
        <v>97.761990769396263</v>
      </c>
      <c r="E19" s="96">
        <v>99.289264903016246</v>
      </c>
      <c r="F19" s="96">
        <v>100.0879738779536</v>
      </c>
      <c r="G19" s="96">
        <v>101.22853693769184</v>
      </c>
      <c r="H19" s="15"/>
    </row>
    <row r="20" spans="1:9" ht="19.95" customHeight="1" x14ac:dyDescent="0.35">
      <c r="A20" t="s">
        <v>127</v>
      </c>
      <c r="B20" s="53">
        <v>100</v>
      </c>
      <c r="C20" s="53">
        <v>97.465198984593243</v>
      </c>
      <c r="D20" s="53">
        <v>94.249340725773919</v>
      </c>
      <c r="E20" s="53">
        <v>93.893423306652167</v>
      </c>
      <c r="F20" s="53">
        <v>92.90115730359534</v>
      </c>
      <c r="G20" s="53">
        <v>92.224972581572146</v>
      </c>
      <c r="H20" s="15"/>
    </row>
    <row r="21" spans="1:9" ht="19.95" customHeight="1" x14ac:dyDescent="0.35">
      <c r="A21" t="s">
        <v>33</v>
      </c>
      <c r="B21" s="5"/>
      <c r="C21" s="5"/>
      <c r="D21" s="15"/>
      <c r="E21" s="15"/>
      <c r="F21" s="15"/>
      <c r="G21" s="15"/>
      <c r="H21" s="15"/>
    </row>
    <row r="22" spans="1:9" ht="19.95" customHeight="1" x14ac:dyDescent="0.35">
      <c r="A22" t="s">
        <v>11</v>
      </c>
      <c r="B22" s="5"/>
      <c r="C22" s="5"/>
      <c r="D22" s="5"/>
      <c r="E22" s="5"/>
      <c r="F22" s="5"/>
      <c r="G22" s="5"/>
      <c r="H22" s="15"/>
      <c r="I22" s="15"/>
    </row>
    <row r="23" spans="1:9" ht="19.95" customHeight="1" x14ac:dyDescent="0.35">
      <c r="A23" t="s">
        <v>12</v>
      </c>
      <c r="B23" s="164"/>
      <c r="C23" s="164"/>
      <c r="D23" s="164"/>
      <c r="E23" s="164"/>
      <c r="F23" s="164"/>
      <c r="G23" s="164"/>
      <c r="H23" s="164"/>
      <c r="I23" s="15"/>
    </row>
    <row r="24" spans="1:9" ht="19.95" customHeight="1" x14ac:dyDescent="0.35">
      <c r="A24" s="78" t="s">
        <v>128</v>
      </c>
      <c r="B24" s="164"/>
      <c r="C24" s="164"/>
      <c r="D24" s="164"/>
      <c r="E24" s="164"/>
      <c r="F24" s="164"/>
      <c r="G24" s="164"/>
      <c r="H24" s="164"/>
      <c r="I24" s="15"/>
    </row>
    <row r="25" spans="1:9" ht="19.95" customHeight="1" x14ac:dyDescent="0.35">
      <c r="A25" s="10" t="s">
        <v>87</v>
      </c>
      <c r="B25" s="3"/>
      <c r="C25" s="3"/>
      <c r="D25" s="3"/>
      <c r="E25" s="3"/>
      <c r="F25" s="3"/>
      <c r="G25" s="3"/>
      <c r="H25" s="15"/>
      <c r="I25" s="15"/>
    </row>
    <row r="26" spans="1:9" ht="19.95" customHeight="1" x14ac:dyDescent="0.35">
      <c r="H26" s="3"/>
    </row>
  </sheetData>
  <hyperlinks>
    <hyperlink ref="A25" location="'Table of Contents'!A1" display="Return to Contents" xr:uid="{46F2ABDE-1A9A-4234-8089-0ED7CC217E5A}"/>
  </hyperlinks>
  <pageMargins left="0.7" right="0.7" top="0.75" bottom="0.75" header="0.3" footer="0.3"/>
  <drawing r:id="rId1"/>
  <tableParts count="1">
    <tablePart r:id="rId2"/>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EF7177-61F0-4F52-8CF0-31E7DF7370C6}">
  <sheetPr>
    <tabColor rgb="FF397E77"/>
  </sheetPr>
  <dimension ref="A1:K46"/>
  <sheetViews>
    <sheetView showGridLines="0" workbookViewId="0"/>
  </sheetViews>
  <sheetFormatPr defaultRowHeight="20.149999999999999" customHeight="1" x14ac:dyDescent="0.35"/>
  <sheetData>
    <row r="1" spans="1:1" ht="20.149999999999999" customHeight="1" x14ac:dyDescent="0.35">
      <c r="A1" s="10" t="s">
        <v>87</v>
      </c>
    </row>
    <row r="46" spans="11:11" ht="20.149999999999999" customHeight="1" x14ac:dyDescent="0.35">
      <c r="K46" s="153"/>
    </row>
  </sheetData>
  <hyperlinks>
    <hyperlink ref="A1" location="'Table of Contents'!A1" display="Return to Contents" xr:uid="{86E569D5-B02A-48BA-A2AC-E03B6AA91972}"/>
  </hyperlink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CE20A0-93FB-4426-97D4-7B72FC70A95F}">
  <dimension ref="A1:H9"/>
  <sheetViews>
    <sheetView showGridLines="0" workbookViewId="0"/>
  </sheetViews>
  <sheetFormatPr defaultColWidth="8.75" defaultRowHeight="19.95" customHeight="1" x14ac:dyDescent="0.35"/>
  <cols>
    <col min="1" max="1" width="21.75" customWidth="1"/>
    <col min="2" max="7" width="7.4375" bestFit="1" customWidth="1"/>
  </cols>
  <sheetData>
    <row r="1" spans="1:8" ht="19.95" customHeight="1" x14ac:dyDescent="0.35">
      <c r="A1" s="2" t="s">
        <v>113</v>
      </c>
      <c r="B1" s="3"/>
      <c r="C1" s="3"/>
      <c r="D1" s="3"/>
      <c r="E1" s="3"/>
      <c r="F1" s="3"/>
      <c r="G1" s="3"/>
    </row>
    <row r="2" spans="1:8" ht="19.95" customHeight="1" x14ac:dyDescent="0.35">
      <c r="A2" t="s">
        <v>112</v>
      </c>
      <c r="B2" s="3"/>
      <c r="C2" s="3"/>
      <c r="D2" s="3"/>
      <c r="E2" s="3"/>
      <c r="F2" s="3"/>
      <c r="G2" s="3"/>
    </row>
    <row r="3" spans="1:8" ht="19.95" customHeight="1" x14ac:dyDescent="0.35">
      <c r="A3" s="154" t="s">
        <v>106</v>
      </c>
      <c r="B3" s="1" t="s">
        <v>5</v>
      </c>
      <c r="C3" s="1" t="s">
        <v>40</v>
      </c>
      <c r="D3" s="1" t="s">
        <v>41</v>
      </c>
      <c r="E3" s="1" t="s">
        <v>42</v>
      </c>
      <c r="F3" s="1" t="s">
        <v>43</v>
      </c>
      <c r="G3" s="1" t="s">
        <v>44</v>
      </c>
      <c r="H3" s="3"/>
    </row>
    <row r="4" spans="1:8" ht="19.95" customHeight="1" x14ac:dyDescent="0.35">
      <c r="A4" s="155" t="s">
        <v>107</v>
      </c>
      <c r="B4" s="156">
        <v>860</v>
      </c>
      <c r="C4" s="156">
        <v>865</v>
      </c>
      <c r="D4" s="156">
        <v>855</v>
      </c>
      <c r="E4" s="156">
        <v>865</v>
      </c>
      <c r="F4" s="156">
        <v>885</v>
      </c>
      <c r="G4" s="156">
        <v>910</v>
      </c>
      <c r="H4" s="15"/>
    </row>
    <row r="5" spans="1:8" ht="19.95" customHeight="1" x14ac:dyDescent="0.35">
      <c r="A5" s="155" t="s">
        <v>108</v>
      </c>
      <c r="B5" s="157">
        <v>195</v>
      </c>
      <c r="C5" s="157">
        <v>195</v>
      </c>
      <c r="D5" s="157">
        <v>195</v>
      </c>
      <c r="E5" s="157">
        <v>195</v>
      </c>
      <c r="F5" s="157">
        <v>200</v>
      </c>
      <c r="G5" s="157">
        <v>205</v>
      </c>
      <c r="H5" s="15"/>
    </row>
    <row r="6" spans="1:8" ht="19.95" customHeight="1" x14ac:dyDescent="0.35">
      <c r="A6" s="158" t="s">
        <v>109</v>
      </c>
      <c r="B6" s="58"/>
      <c r="C6" s="58"/>
      <c r="D6" s="58"/>
      <c r="E6" s="58"/>
      <c r="F6" s="58"/>
      <c r="G6" s="58"/>
    </row>
    <row r="7" spans="1:8" ht="19.95" customHeight="1" x14ac:dyDescent="0.35">
      <c r="A7" s="158" t="s">
        <v>110</v>
      </c>
      <c r="B7" s="3"/>
      <c r="C7" s="3"/>
      <c r="D7" s="3"/>
      <c r="E7" s="3"/>
      <c r="F7" s="3"/>
      <c r="G7" s="3"/>
    </row>
    <row r="8" spans="1:8" ht="19.95" customHeight="1" x14ac:dyDescent="0.35">
      <c r="A8" s="158" t="s">
        <v>111</v>
      </c>
      <c r="B8" s="3"/>
      <c r="C8" s="3"/>
      <c r="D8" s="3"/>
      <c r="E8" s="3"/>
      <c r="F8" s="3"/>
      <c r="G8" s="3"/>
    </row>
    <row r="9" spans="1:8" ht="19.95" customHeight="1" x14ac:dyDescent="0.35">
      <c r="A9" s="111" t="s">
        <v>87</v>
      </c>
      <c r="B9" s="90"/>
      <c r="C9" s="90"/>
      <c r="D9" s="90"/>
      <c r="E9" s="90"/>
      <c r="F9" s="91"/>
      <c r="G9" s="90"/>
    </row>
  </sheetData>
  <hyperlinks>
    <hyperlink ref="A9" location="'Table of Contents'!A1" display="Return to Contents" xr:uid="{327445BA-48DE-4ED5-B45B-2E8206188FDF}"/>
  </hyperlinks>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DAEF1D-D06E-4A09-A000-6A7A6753AD52}">
  <sheetPr>
    <tabColor rgb="FF397E77"/>
  </sheetPr>
  <dimension ref="A1:K46"/>
  <sheetViews>
    <sheetView showGridLines="0" workbookViewId="0"/>
  </sheetViews>
  <sheetFormatPr defaultRowHeight="20.149999999999999" customHeight="1" x14ac:dyDescent="0.35"/>
  <sheetData>
    <row r="1" spans="1:1" ht="20.149999999999999" customHeight="1" x14ac:dyDescent="0.35">
      <c r="A1" s="10" t="s">
        <v>87</v>
      </c>
    </row>
    <row r="46" spans="11:11" ht="20.149999999999999" customHeight="1" x14ac:dyDescent="0.35">
      <c r="K46" s="153"/>
    </row>
  </sheetData>
  <hyperlinks>
    <hyperlink ref="A1" location="'Table of Contents'!A1" display="Return to Contents" xr:uid="{6544FB88-5CE4-449D-BF57-5CB4CD7BA602}"/>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22"/>
  <sheetViews>
    <sheetView showGridLines="0" zoomScaleNormal="100" workbookViewId="0"/>
  </sheetViews>
  <sheetFormatPr defaultRowHeight="20.25" customHeight="1" x14ac:dyDescent="0.35"/>
  <cols>
    <col min="1" max="1" width="25.875" customWidth="1"/>
    <col min="2" max="4" width="7.6875" customWidth="1"/>
  </cols>
  <sheetData>
    <row r="1" spans="1:5" ht="20.25" customHeight="1" x14ac:dyDescent="0.35">
      <c r="A1" s="2" t="s">
        <v>93</v>
      </c>
      <c r="B1" s="3"/>
      <c r="C1" s="3"/>
      <c r="D1" s="3"/>
      <c r="E1" s="3"/>
    </row>
    <row r="2" spans="1:5" ht="19.95" customHeight="1" x14ac:dyDescent="0.35">
      <c r="A2" t="s">
        <v>1</v>
      </c>
      <c r="B2" s="161"/>
      <c r="C2" s="161"/>
      <c r="D2" s="161"/>
      <c r="E2" s="161"/>
    </row>
    <row r="3" spans="1:5" ht="20.25" customHeight="1" x14ac:dyDescent="0.35">
      <c r="A3" s="19" t="s">
        <v>2</v>
      </c>
      <c r="B3" s="1" t="s">
        <v>3</v>
      </c>
      <c r="C3" s="1" t="s">
        <v>4</v>
      </c>
      <c r="D3" s="1" t="s">
        <v>5</v>
      </c>
      <c r="E3" s="20"/>
    </row>
    <row r="4" spans="1:5" ht="20.25" customHeight="1" x14ac:dyDescent="0.35">
      <c r="A4" s="9" t="s">
        <v>6</v>
      </c>
      <c r="B4" s="29" t="s">
        <v>92</v>
      </c>
      <c r="C4" s="29" t="s">
        <v>92</v>
      </c>
      <c r="D4" s="29" t="s">
        <v>92</v>
      </c>
      <c r="E4" s="21"/>
    </row>
    <row r="5" spans="1:5" ht="20.25" customHeight="1" x14ac:dyDescent="0.35">
      <c r="A5" t="s">
        <v>7</v>
      </c>
      <c r="B5" s="89">
        <v>249.91300000000001</v>
      </c>
      <c r="C5" s="89">
        <v>264.57900000000001</v>
      </c>
      <c r="D5" s="89">
        <v>500.98200000000003</v>
      </c>
      <c r="E5" s="21"/>
    </row>
    <row r="6" spans="1:5" ht="20.25" customHeight="1" x14ac:dyDescent="0.35">
      <c r="A6" t="s">
        <v>8</v>
      </c>
      <c r="B6" s="89">
        <v>-249.91300000000001</v>
      </c>
      <c r="C6" s="89">
        <v>-264.59699999999998</v>
      </c>
      <c r="D6" s="89">
        <v>-500.97899999999998</v>
      </c>
      <c r="E6" s="21"/>
    </row>
    <row r="7" spans="1:5" ht="20.25" customHeight="1" x14ac:dyDescent="0.35">
      <c r="A7" t="s">
        <v>78</v>
      </c>
      <c r="B7" s="89">
        <v>264.57900000000001</v>
      </c>
      <c r="C7" s="89">
        <v>501</v>
      </c>
      <c r="D7" s="89" t="s">
        <v>89</v>
      </c>
      <c r="E7" s="21"/>
    </row>
    <row r="8" spans="1:5" ht="20.25" customHeight="1" x14ac:dyDescent="0.35">
      <c r="A8" s="98" t="s">
        <v>9</v>
      </c>
      <c r="B8" s="159">
        <v>264.57900000000001</v>
      </c>
      <c r="C8" s="159">
        <v>500.98200000000003</v>
      </c>
      <c r="D8" s="159">
        <v>3.0000000000427463E-3</v>
      </c>
      <c r="E8" s="21"/>
    </row>
    <row r="9" spans="1:5" ht="20.25" customHeight="1" x14ac:dyDescent="0.35">
      <c r="A9" s="9" t="s">
        <v>59</v>
      </c>
      <c r="B9" s="29" t="s">
        <v>92</v>
      </c>
      <c r="C9" s="29" t="s">
        <v>92</v>
      </c>
      <c r="D9" s="29" t="s">
        <v>92</v>
      </c>
      <c r="E9" s="21"/>
    </row>
    <row r="10" spans="1:5" ht="20.25" customHeight="1" x14ac:dyDescent="0.35">
      <c r="A10" t="s">
        <v>7</v>
      </c>
      <c r="B10" s="160">
        <v>32.128</v>
      </c>
      <c r="C10" s="89">
        <v>142.69200000000001</v>
      </c>
      <c r="D10" s="89">
        <v>31</v>
      </c>
      <c r="E10" s="21"/>
    </row>
    <row r="11" spans="1:5" ht="20.25" customHeight="1" x14ac:dyDescent="0.35">
      <c r="A11" t="s">
        <v>8</v>
      </c>
      <c r="B11" s="89">
        <v>-32.128</v>
      </c>
      <c r="C11" s="89">
        <v>-142.69200000000001</v>
      </c>
      <c r="D11" s="89">
        <v>-31</v>
      </c>
      <c r="E11" s="21"/>
    </row>
    <row r="12" spans="1:5" ht="20.25" customHeight="1" x14ac:dyDescent="0.35">
      <c r="A12" t="s">
        <v>78</v>
      </c>
      <c r="B12" s="89">
        <v>142.69200000000001</v>
      </c>
      <c r="C12" s="89">
        <v>31</v>
      </c>
      <c r="D12" s="89" t="s">
        <v>89</v>
      </c>
      <c r="E12" s="21"/>
    </row>
    <row r="13" spans="1:5" ht="20.25" customHeight="1" x14ac:dyDescent="0.35">
      <c r="A13" s="98" t="s">
        <v>9</v>
      </c>
      <c r="B13" s="159">
        <v>142.69200000000001</v>
      </c>
      <c r="C13" s="159">
        <v>31</v>
      </c>
      <c r="D13" s="159">
        <v>0</v>
      </c>
      <c r="E13" s="21"/>
    </row>
    <row r="14" spans="1:5" ht="20.25" customHeight="1" x14ac:dyDescent="0.35">
      <c r="A14" s="9" t="s">
        <v>62</v>
      </c>
      <c r="B14" s="29" t="s">
        <v>92</v>
      </c>
      <c r="C14" s="29" t="s">
        <v>92</v>
      </c>
      <c r="D14" s="29" t="s">
        <v>92</v>
      </c>
      <c r="E14" s="21"/>
    </row>
    <row r="15" spans="1:5" ht="20.25" customHeight="1" x14ac:dyDescent="0.35">
      <c r="A15" t="s">
        <v>7</v>
      </c>
      <c r="B15" s="89">
        <v>44.512</v>
      </c>
      <c r="C15" s="89">
        <v>4.2249999999999996</v>
      </c>
      <c r="D15" s="89">
        <v>25</v>
      </c>
    </row>
    <row r="16" spans="1:5" ht="20.25" customHeight="1" x14ac:dyDescent="0.35">
      <c r="A16" t="s">
        <v>8</v>
      </c>
      <c r="B16" s="89">
        <v>-44.512</v>
      </c>
      <c r="C16" s="89">
        <v>-4.2249999999999996</v>
      </c>
      <c r="D16" s="89">
        <v>-25</v>
      </c>
    </row>
    <row r="17" spans="1:5" ht="20.25" customHeight="1" x14ac:dyDescent="0.35">
      <c r="A17" t="s">
        <v>78</v>
      </c>
      <c r="B17" s="89">
        <v>4.2249999999999996</v>
      </c>
      <c r="C17" s="89">
        <v>25</v>
      </c>
      <c r="D17" s="89" t="s">
        <v>89</v>
      </c>
    </row>
    <row r="18" spans="1:5" ht="20.25" customHeight="1" x14ac:dyDescent="0.35">
      <c r="A18" s="98" t="s">
        <v>9</v>
      </c>
      <c r="B18" s="159">
        <v>4.2249999999999996</v>
      </c>
      <c r="C18" s="159">
        <v>25</v>
      </c>
      <c r="D18" s="159">
        <v>0</v>
      </c>
    </row>
    <row r="19" spans="1:5" ht="20.25" customHeight="1" x14ac:dyDescent="0.35">
      <c r="A19" t="s">
        <v>10</v>
      </c>
      <c r="B19" s="5"/>
      <c r="C19" s="5"/>
      <c r="D19" s="5"/>
      <c r="E19" s="5"/>
    </row>
    <row r="20" spans="1:5" ht="20.25" customHeight="1" x14ac:dyDescent="0.35">
      <c r="A20" t="s">
        <v>11</v>
      </c>
      <c r="B20" s="3"/>
    </row>
    <row r="21" spans="1:5" ht="20.25" customHeight="1" x14ac:dyDescent="0.35">
      <c r="A21" t="s">
        <v>12</v>
      </c>
      <c r="B21" s="3"/>
      <c r="C21" s="3"/>
      <c r="D21" s="3"/>
      <c r="E21" s="3"/>
    </row>
    <row r="22" spans="1:5" ht="20.25" customHeight="1" x14ac:dyDescent="0.35">
      <c r="A22" s="111" t="s">
        <v>87</v>
      </c>
      <c r="B22" s="24"/>
      <c r="C22" s="24"/>
      <c r="D22" s="24"/>
      <c r="E22" s="24"/>
    </row>
  </sheetData>
  <phoneticPr fontId="5" type="noConversion"/>
  <hyperlinks>
    <hyperlink ref="A22" location="'Table of Contents'!A1" display="Return to Contents" xr:uid="{4B4C5878-A6C2-4653-ABDC-4D210A4D63D1}"/>
  </hyperlinks>
  <pageMargins left="0.7" right="0.7" top="0.75" bottom="0.75" header="0.3" footer="0.3"/>
  <pageSetup paperSize="9"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5681D3-1E6F-475F-A514-F68B886BF3AA}">
  <dimension ref="A1:BL45"/>
  <sheetViews>
    <sheetView showGridLines="0" zoomScaleNormal="100" zoomScaleSheetLayoutView="100" workbookViewId="0"/>
  </sheetViews>
  <sheetFormatPr defaultColWidth="8.75" defaultRowHeight="19.95" customHeight="1" x14ac:dyDescent="0.35"/>
  <cols>
    <col min="1" max="1" width="45.4375" customWidth="1"/>
    <col min="2" max="6" width="15.75" customWidth="1"/>
    <col min="7" max="8" width="8.75" bestFit="1" customWidth="1"/>
    <col min="9" max="9" width="9.125" bestFit="1" customWidth="1"/>
    <col min="10" max="12" width="8.75" bestFit="1" customWidth="1"/>
    <col min="13" max="13" width="9.125" bestFit="1" customWidth="1"/>
    <col min="14" max="16" width="8.75" bestFit="1" customWidth="1"/>
    <col min="17" max="17" width="9.125" bestFit="1" customWidth="1"/>
    <col min="18" max="20" width="8.75" bestFit="1" customWidth="1"/>
    <col min="21" max="21" width="9.125" bestFit="1" customWidth="1"/>
    <col min="22" max="24" width="8.75" style="23" bestFit="1" customWidth="1"/>
    <col min="25" max="25" width="9.125" style="23" bestFit="1" customWidth="1"/>
    <col min="26" max="30" width="8.75" style="23" bestFit="1" customWidth="1"/>
    <col min="31" max="39" width="8.75" bestFit="1" customWidth="1"/>
    <col min="53" max="53" width="14.25" customWidth="1"/>
    <col min="54" max="56" width="11.5625" customWidth="1"/>
    <col min="57" max="57" width="15.5625" customWidth="1"/>
    <col min="58" max="63" width="12.5625" customWidth="1"/>
    <col min="64" max="64" width="17.5625" customWidth="1"/>
  </cols>
  <sheetData>
    <row r="1" spans="1:64" s="3" customFormat="1" ht="19.95" customHeight="1" x14ac:dyDescent="0.35">
      <c r="A1" s="2" t="s">
        <v>94</v>
      </c>
      <c r="B1"/>
      <c r="C1"/>
      <c r="D1"/>
      <c r="E1"/>
      <c r="F1"/>
      <c r="G1"/>
      <c r="V1" s="14"/>
      <c r="W1" s="14"/>
      <c r="X1" s="14"/>
      <c r="Y1" s="14"/>
      <c r="Z1" s="14"/>
      <c r="AA1" s="14"/>
      <c r="AB1" s="14"/>
      <c r="AC1" s="14"/>
      <c r="AD1" s="14"/>
    </row>
    <row r="2" spans="1:64" s="185" customFormat="1" ht="20.05" customHeight="1" x14ac:dyDescent="0.35">
      <c r="A2" s="184" t="s">
        <v>76</v>
      </c>
      <c r="B2" s="184"/>
      <c r="C2" s="184"/>
      <c r="D2" s="184"/>
      <c r="E2" s="184"/>
      <c r="F2" s="184"/>
      <c r="G2" s="184"/>
      <c r="V2" s="14"/>
      <c r="W2" s="14"/>
      <c r="X2" s="14"/>
      <c r="Y2" s="14"/>
      <c r="Z2" s="14"/>
      <c r="AA2" s="14"/>
      <c r="AB2" s="14"/>
      <c r="AC2" s="14"/>
      <c r="AD2" s="14"/>
    </row>
    <row r="3" spans="1:64" s="88" customFormat="1" ht="31.95" customHeight="1" x14ac:dyDescent="0.35">
      <c r="A3" s="34" t="s">
        <v>13</v>
      </c>
      <c r="B3" s="83" t="s">
        <v>85</v>
      </c>
      <c r="C3" s="83" t="s">
        <v>83</v>
      </c>
      <c r="D3" s="83" t="s">
        <v>90</v>
      </c>
      <c r="E3" s="83" t="s">
        <v>91</v>
      </c>
      <c r="F3" s="83" t="s">
        <v>84</v>
      </c>
      <c r="G3" s="51"/>
      <c r="H3" s="85"/>
      <c r="I3" s="85"/>
      <c r="J3" s="85"/>
      <c r="K3" s="85"/>
      <c r="L3" s="85"/>
      <c r="M3" s="85"/>
      <c r="N3" s="85"/>
      <c r="O3" s="85"/>
      <c r="P3" s="85"/>
      <c r="Q3" s="85"/>
      <c r="R3" s="85"/>
      <c r="S3" s="85"/>
      <c r="T3" s="85"/>
      <c r="U3" s="85"/>
      <c r="V3" s="86"/>
      <c r="W3" s="87"/>
      <c r="X3" s="87"/>
      <c r="Y3" s="87"/>
      <c r="Z3" s="87"/>
      <c r="AA3" s="87"/>
      <c r="AB3" s="87"/>
      <c r="AC3" s="87"/>
      <c r="AD3" s="87"/>
    </row>
    <row r="4" spans="1:64" s="17" customFormat="1" ht="19.95" customHeight="1" x14ac:dyDescent="0.35">
      <c r="A4" s="9" t="s">
        <v>14</v>
      </c>
      <c r="B4" s="101">
        <v>39635.023000000001</v>
      </c>
      <c r="C4" s="167">
        <v>-8.8229999999998654</v>
      </c>
      <c r="D4" s="101">
        <v>39626.199999999997</v>
      </c>
      <c r="E4" s="167">
        <v>0</v>
      </c>
      <c r="F4" s="101">
        <v>39626.199999999997</v>
      </c>
      <c r="G4"/>
      <c r="H4" s="30"/>
      <c r="I4" s="32"/>
      <c r="J4" s="30"/>
      <c r="K4" s="30"/>
      <c r="L4" s="30"/>
      <c r="M4" s="30"/>
      <c r="N4" s="30"/>
      <c r="O4" s="30"/>
      <c r="P4" s="30"/>
      <c r="Q4" s="30"/>
      <c r="R4" s="30"/>
      <c r="S4" s="30"/>
      <c r="T4" s="30"/>
      <c r="U4" s="30"/>
      <c r="V4" s="31"/>
      <c r="W4" s="16"/>
      <c r="X4" s="16"/>
      <c r="Y4" s="16"/>
      <c r="Z4" s="7"/>
      <c r="AA4" s="7"/>
      <c r="AB4" s="7"/>
      <c r="AC4" s="7"/>
      <c r="AD4" s="7"/>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row>
    <row r="5" spans="1:64" s="17" customFormat="1" ht="19.95" customHeight="1" x14ac:dyDescent="0.35">
      <c r="A5" s="50" t="s">
        <v>15</v>
      </c>
      <c r="B5" s="36">
        <v>35575.864000000001</v>
      </c>
      <c r="C5" s="168">
        <v>0</v>
      </c>
      <c r="D5" s="36">
        <v>35575.864000000001</v>
      </c>
      <c r="E5" s="168">
        <v>0</v>
      </c>
      <c r="F5" s="36">
        <v>35575.864000000001</v>
      </c>
      <c r="G5"/>
      <c r="H5" s="30"/>
      <c r="I5" s="33"/>
      <c r="J5" s="30"/>
      <c r="K5" s="30"/>
      <c r="L5" s="30"/>
      <c r="M5" s="30"/>
      <c r="N5" s="30"/>
      <c r="O5" s="30"/>
      <c r="P5" s="30"/>
      <c r="Q5" s="30"/>
      <c r="R5" s="30"/>
      <c r="S5" s="30"/>
      <c r="T5" s="30"/>
      <c r="U5" s="30"/>
      <c r="V5" s="31"/>
      <c r="W5" s="16"/>
      <c r="X5" s="16"/>
      <c r="Y5" s="16"/>
      <c r="Z5" s="66"/>
      <c r="AA5" s="66"/>
      <c r="AB5" s="66"/>
      <c r="AC5" s="66"/>
      <c r="AD5" s="66"/>
      <c r="AE5" s="67"/>
      <c r="AF5" s="67"/>
      <c r="AG5" s="67"/>
      <c r="AH5" s="67"/>
      <c r="AI5" s="67"/>
      <c r="AJ5" s="67"/>
      <c r="AK5" s="67"/>
      <c r="AL5" s="67"/>
      <c r="AM5" s="67"/>
      <c r="AN5" s="67"/>
      <c r="AO5" s="67"/>
      <c r="AP5" s="67"/>
      <c r="AQ5" s="67"/>
      <c r="AR5" s="67"/>
      <c r="AS5" s="67"/>
      <c r="AT5" s="67"/>
      <c r="AU5" s="67"/>
      <c r="AV5" s="67"/>
      <c r="AW5" s="67"/>
      <c r="AX5" s="67"/>
      <c r="AY5" s="67"/>
      <c r="AZ5" s="67"/>
      <c r="BA5" s="67"/>
      <c r="BB5" s="67"/>
      <c r="BC5" s="67"/>
      <c r="BD5" s="67"/>
      <c r="BE5" s="67"/>
      <c r="BF5" s="67"/>
      <c r="BG5" s="67"/>
      <c r="BH5" s="67"/>
      <c r="BI5" s="67"/>
      <c r="BJ5" s="67"/>
      <c r="BK5" s="67"/>
      <c r="BL5" s="67"/>
    </row>
    <row r="6" spans="1:64" s="17" customFormat="1" ht="19.95" customHeight="1" x14ac:dyDescent="0.35">
      <c r="A6" s="65" t="s">
        <v>16</v>
      </c>
      <c r="B6" s="38">
        <v>3344.3790000000004</v>
      </c>
      <c r="C6" s="168">
        <v>-8.8229999999998654</v>
      </c>
      <c r="D6" s="38">
        <v>3335.5560000000005</v>
      </c>
      <c r="E6" s="168">
        <v>0</v>
      </c>
      <c r="F6" s="38">
        <v>3335.5560000000005</v>
      </c>
      <c r="G6"/>
      <c r="H6" s="30"/>
      <c r="I6" s="33"/>
      <c r="J6" s="30"/>
      <c r="K6" s="30"/>
      <c r="L6" s="30"/>
      <c r="M6" s="30"/>
      <c r="N6" s="30"/>
      <c r="O6" s="30"/>
      <c r="P6" s="30"/>
      <c r="Q6" s="30"/>
      <c r="R6" s="30"/>
      <c r="S6" s="30"/>
      <c r="T6" s="30"/>
      <c r="U6" s="30"/>
      <c r="V6" s="31"/>
      <c r="W6" s="16"/>
      <c r="X6" s="16"/>
      <c r="Y6" s="16"/>
      <c r="Z6" s="68"/>
      <c r="AA6" s="68"/>
      <c r="AB6" s="68"/>
      <c r="AC6" s="68"/>
      <c r="AD6" s="68"/>
      <c r="AE6" s="69"/>
      <c r="AF6" s="69"/>
      <c r="AG6" s="69"/>
      <c r="AH6" s="69"/>
      <c r="AI6" s="69"/>
      <c r="AJ6" s="69"/>
      <c r="AK6" s="69"/>
      <c r="AL6" s="69"/>
      <c r="AM6" s="69"/>
      <c r="AN6" s="69"/>
      <c r="AO6" s="69"/>
      <c r="AP6" s="69"/>
      <c r="AQ6" s="69"/>
      <c r="AR6" s="69"/>
      <c r="AS6" s="69"/>
      <c r="AT6" s="69"/>
      <c r="AU6" s="69"/>
      <c r="AV6" s="69"/>
      <c r="AW6" s="69"/>
      <c r="AX6" s="69"/>
      <c r="AY6" s="69"/>
      <c r="AZ6" s="69"/>
      <c r="BA6" s="69"/>
      <c r="BB6" s="69"/>
      <c r="BC6" s="69"/>
      <c r="BD6" s="69"/>
      <c r="BE6" s="69"/>
      <c r="BF6" s="69"/>
      <c r="BG6" s="69"/>
      <c r="BH6" s="69"/>
      <c r="BI6" s="69"/>
      <c r="BJ6" s="69"/>
      <c r="BK6" s="69"/>
      <c r="BL6" s="69"/>
    </row>
    <row r="7" spans="1:64" s="17" customFormat="1" ht="19.95" customHeight="1" x14ac:dyDescent="0.35">
      <c r="A7" s="50" t="s">
        <v>17</v>
      </c>
      <c r="B7" s="36">
        <v>714.78</v>
      </c>
      <c r="C7" s="168">
        <v>0</v>
      </c>
      <c r="D7" s="38">
        <v>714.78</v>
      </c>
      <c r="E7" s="168">
        <v>0</v>
      </c>
      <c r="F7" s="40">
        <v>714.78</v>
      </c>
      <c r="G7"/>
      <c r="H7" s="30"/>
      <c r="I7" s="33"/>
      <c r="J7" s="30"/>
      <c r="K7" s="30"/>
      <c r="L7" s="30"/>
      <c r="M7" s="30"/>
      <c r="N7" s="30"/>
      <c r="O7" s="30"/>
      <c r="P7" s="30"/>
      <c r="Q7" s="30"/>
      <c r="R7" s="30"/>
      <c r="S7" s="30"/>
      <c r="T7" s="30"/>
      <c r="U7" s="30"/>
      <c r="V7" s="31"/>
      <c r="W7" s="16"/>
      <c r="X7" s="16"/>
      <c r="Y7" s="16"/>
      <c r="Z7" s="66"/>
      <c r="AA7" s="66"/>
      <c r="AB7" s="66"/>
      <c r="AC7" s="66"/>
      <c r="AD7" s="66"/>
      <c r="AE7" s="67"/>
      <c r="AF7" s="67"/>
      <c r="AG7" s="67"/>
      <c r="AH7" s="67"/>
      <c r="AI7" s="67"/>
      <c r="AJ7" s="67"/>
      <c r="AK7" s="67"/>
      <c r="AL7" s="67"/>
      <c r="AM7" s="67"/>
      <c r="AN7" s="67"/>
      <c r="AO7" s="67"/>
      <c r="AP7" s="67"/>
      <c r="AQ7" s="67"/>
      <c r="AR7" s="67"/>
      <c r="AS7" s="67"/>
      <c r="AT7" s="67"/>
      <c r="AU7" s="67"/>
      <c r="AV7" s="67"/>
      <c r="AW7" s="67"/>
      <c r="AX7" s="67"/>
      <c r="AY7" s="67"/>
      <c r="AZ7" s="67"/>
      <c r="BA7" s="67"/>
      <c r="BB7" s="67"/>
      <c r="BC7" s="67"/>
      <c r="BD7" s="67"/>
      <c r="BE7" s="67"/>
      <c r="BF7" s="67"/>
      <c r="BG7" s="67"/>
      <c r="BH7" s="67"/>
      <c r="BI7" s="67"/>
      <c r="BJ7" s="67"/>
      <c r="BK7" s="67"/>
      <c r="BL7" s="67"/>
    </row>
    <row r="8" spans="1:64" s="17" customFormat="1" ht="19.95" customHeight="1" x14ac:dyDescent="0.35">
      <c r="A8" s="41" t="s">
        <v>18</v>
      </c>
      <c r="B8" s="99">
        <v>6917.1475176521799</v>
      </c>
      <c r="C8" s="169">
        <v>-347.41512113408447</v>
      </c>
      <c r="D8" s="99">
        <v>6569.7323965180949</v>
      </c>
      <c r="E8" s="169">
        <v>-270.96554381869282</v>
      </c>
      <c r="F8" s="99">
        <v>6298.7668526994021</v>
      </c>
      <c r="G8"/>
      <c r="H8" s="30"/>
      <c r="I8" s="33"/>
      <c r="J8" s="30"/>
      <c r="K8" s="30"/>
      <c r="L8" s="30"/>
      <c r="M8" s="30"/>
      <c r="N8" s="30"/>
      <c r="O8" s="30"/>
      <c r="P8" s="30"/>
      <c r="Q8" s="30"/>
      <c r="R8" s="30"/>
      <c r="S8" s="30"/>
      <c r="T8" s="30"/>
      <c r="U8" s="30"/>
      <c r="V8" s="31"/>
      <c r="W8" s="16"/>
      <c r="X8" s="16"/>
      <c r="Y8" s="16"/>
      <c r="Z8" s="68"/>
      <c r="AA8" s="68"/>
      <c r="AB8" s="68"/>
      <c r="AC8" s="68"/>
      <c r="AD8" s="68"/>
      <c r="AE8" s="69"/>
      <c r="AF8" s="69"/>
      <c r="AG8" s="69"/>
      <c r="AH8" s="69"/>
      <c r="AI8" s="69"/>
      <c r="AJ8" s="69"/>
      <c r="AK8" s="69"/>
      <c r="AL8" s="69"/>
      <c r="AM8" s="69"/>
      <c r="AN8" s="69"/>
      <c r="AO8" s="69"/>
      <c r="AP8" s="69"/>
      <c r="AQ8" s="69"/>
      <c r="AR8" s="69"/>
      <c r="AS8" s="69"/>
      <c r="AT8" s="69"/>
      <c r="AU8" s="69"/>
      <c r="AV8" s="69"/>
      <c r="AW8" s="69"/>
      <c r="AX8" s="69"/>
      <c r="AY8" s="69"/>
      <c r="AZ8" s="69"/>
      <c r="BA8" s="69"/>
      <c r="BB8" s="69"/>
      <c r="BC8" s="69"/>
      <c r="BD8" s="69"/>
      <c r="BE8" s="69"/>
      <c r="BF8" s="69"/>
      <c r="BG8" s="69"/>
      <c r="BH8" s="69"/>
      <c r="BI8" s="69"/>
      <c r="BJ8" s="69"/>
      <c r="BK8" s="69"/>
      <c r="BL8" s="69"/>
    </row>
    <row r="9" spans="1:64" s="17" customFormat="1" ht="19.95" customHeight="1" x14ac:dyDescent="0.35">
      <c r="A9" s="50" t="s">
        <v>19</v>
      </c>
      <c r="B9" s="36">
        <v>19834.2129065359</v>
      </c>
      <c r="C9" s="168">
        <v>-62.707121134084446</v>
      </c>
      <c r="D9" s="36">
        <v>19771.505785401816</v>
      </c>
      <c r="E9" s="168">
        <v>30.030661081000289</v>
      </c>
      <c r="F9" s="36">
        <v>19801.536446482816</v>
      </c>
      <c r="G9"/>
      <c r="H9" s="30"/>
      <c r="I9" s="30"/>
      <c r="J9" s="30"/>
      <c r="K9" s="30"/>
      <c r="L9" s="30"/>
      <c r="M9" s="30"/>
      <c r="N9" s="30"/>
      <c r="O9" s="30"/>
      <c r="P9" s="30"/>
      <c r="Q9" s="30"/>
      <c r="R9" s="30"/>
      <c r="S9" s="30"/>
      <c r="T9" s="30"/>
      <c r="U9" s="30"/>
      <c r="V9" s="31"/>
      <c r="W9" s="16"/>
      <c r="X9" s="16"/>
      <c r="Y9" s="16"/>
      <c r="Z9" s="68"/>
      <c r="AA9" s="68"/>
      <c r="AB9" s="68"/>
      <c r="AC9" s="68"/>
      <c r="AD9" s="68"/>
      <c r="AE9" s="69"/>
      <c r="AF9" s="69"/>
      <c r="AG9" s="69"/>
      <c r="AH9" s="69"/>
      <c r="AI9" s="69"/>
      <c r="AJ9" s="69"/>
      <c r="AK9" s="69"/>
      <c r="AL9" s="69"/>
      <c r="AM9" s="69"/>
      <c r="AN9" s="69"/>
      <c r="AO9" s="69"/>
      <c r="AP9" s="69"/>
      <c r="AQ9" s="69"/>
      <c r="AR9" s="69"/>
      <c r="AS9" s="69"/>
      <c r="AT9" s="69"/>
      <c r="AU9" s="69"/>
      <c r="AV9" s="69"/>
      <c r="AW9" s="69"/>
      <c r="AX9" s="69"/>
      <c r="AY9" s="69"/>
      <c r="AZ9" s="69"/>
      <c r="BA9" s="69"/>
      <c r="BB9" s="69"/>
      <c r="BC9" s="69"/>
      <c r="BD9" s="69"/>
      <c r="BE9" s="69"/>
      <c r="BF9" s="69"/>
      <c r="BG9" s="69"/>
      <c r="BH9" s="69"/>
      <c r="BI9" s="69"/>
      <c r="BJ9" s="69"/>
      <c r="BK9" s="69"/>
      <c r="BL9" s="69"/>
    </row>
    <row r="10" spans="1:64" s="17" customFormat="1" ht="19.95" customHeight="1" x14ac:dyDescent="0.35">
      <c r="A10" s="65" t="s">
        <v>20</v>
      </c>
      <c r="B10" s="38">
        <v>-18110.278369620464</v>
      </c>
      <c r="C10" s="168">
        <v>0</v>
      </c>
      <c r="D10" s="38">
        <v>-18110.278369620464</v>
      </c>
      <c r="E10" s="168">
        <v>3.7951003068883438E-3</v>
      </c>
      <c r="F10" s="38">
        <v>-18110.274574520157</v>
      </c>
      <c r="G10"/>
      <c r="H10" s="30"/>
      <c r="I10" s="30"/>
      <c r="J10" s="30"/>
      <c r="K10" s="30"/>
      <c r="L10" s="30"/>
      <c r="M10" s="30"/>
      <c r="N10" s="30"/>
      <c r="O10" s="30"/>
      <c r="P10" s="30"/>
      <c r="Q10" s="30"/>
      <c r="R10" s="30"/>
      <c r="S10" s="30"/>
      <c r="T10" s="30"/>
      <c r="U10" s="30"/>
      <c r="V10" s="31"/>
      <c r="W10" s="16"/>
      <c r="X10" s="16"/>
      <c r="Y10" s="16"/>
      <c r="Z10" s="70"/>
      <c r="AA10" s="70"/>
      <c r="AB10" s="70"/>
      <c r="AC10" s="70"/>
      <c r="AD10" s="70"/>
      <c r="AE10" s="71"/>
      <c r="AF10" s="71"/>
      <c r="AG10" s="71"/>
      <c r="AH10" s="71"/>
      <c r="AI10" s="71"/>
      <c r="AJ10" s="71"/>
      <c r="AK10" s="71"/>
      <c r="AL10" s="71"/>
      <c r="AM10" s="71"/>
      <c r="AN10" s="71"/>
      <c r="AO10" s="71"/>
      <c r="AP10" s="71"/>
      <c r="AQ10" s="71"/>
      <c r="AR10" s="71"/>
      <c r="AS10" s="71"/>
      <c r="AT10" s="71"/>
      <c r="AU10" s="71"/>
      <c r="AV10" s="71"/>
      <c r="AW10" s="71"/>
      <c r="AX10" s="71"/>
      <c r="AY10" s="71"/>
      <c r="AZ10" s="71"/>
      <c r="BA10" s="71"/>
      <c r="BB10" s="71"/>
      <c r="BC10" s="71"/>
      <c r="BD10" s="71"/>
      <c r="BE10" s="71"/>
      <c r="BF10" s="71"/>
      <c r="BG10" s="71"/>
      <c r="BH10" s="71"/>
      <c r="BI10" s="71"/>
      <c r="BJ10" s="71"/>
      <c r="BK10" s="71"/>
      <c r="BL10" s="71"/>
    </row>
    <row r="11" spans="1:64" s="17" customFormat="1" ht="19.95" customHeight="1" x14ac:dyDescent="0.35">
      <c r="A11" s="50" t="s">
        <v>21</v>
      </c>
      <c r="B11" s="36">
        <v>5182.2349807367436</v>
      </c>
      <c r="C11" s="168">
        <v>0</v>
      </c>
      <c r="D11" s="36">
        <v>5182.2349807367436</v>
      </c>
      <c r="E11" s="168">
        <v>0</v>
      </c>
      <c r="F11" s="36">
        <v>5182.2349807367436</v>
      </c>
      <c r="G11" s="42"/>
      <c r="H11" s="30"/>
      <c r="I11" s="30"/>
      <c r="J11" s="30"/>
      <c r="K11" s="30"/>
      <c r="L11" s="30"/>
      <c r="M11" s="30"/>
      <c r="N11" s="30"/>
      <c r="O11" s="30"/>
      <c r="P11" s="30"/>
      <c r="Q11" s="30"/>
      <c r="R11" s="30"/>
      <c r="S11" s="30"/>
      <c r="T11" s="30"/>
      <c r="U11" s="30"/>
      <c r="V11" s="31"/>
      <c r="W11" s="16"/>
      <c r="X11" s="16"/>
      <c r="Y11" s="16"/>
      <c r="Z11" s="70"/>
      <c r="AA11" s="70"/>
      <c r="AB11" s="70"/>
      <c r="AC11" s="70"/>
      <c r="AD11" s="70"/>
      <c r="AE11" s="71"/>
      <c r="AF11" s="71"/>
      <c r="AG11" s="71"/>
      <c r="AH11" s="71"/>
      <c r="AI11" s="71"/>
      <c r="AJ11" s="71"/>
      <c r="AK11" s="71"/>
      <c r="AL11" s="71"/>
      <c r="AM11" s="71"/>
      <c r="AN11" s="71"/>
      <c r="AO11" s="71"/>
      <c r="AP11" s="71"/>
      <c r="AQ11" s="71"/>
      <c r="AR11" s="71"/>
      <c r="AS11" s="71"/>
      <c r="AT11" s="71"/>
      <c r="AU11" s="71"/>
      <c r="AV11" s="71"/>
      <c r="AW11" s="71"/>
      <c r="AX11" s="71"/>
      <c r="AY11" s="71"/>
      <c r="AZ11" s="71"/>
      <c r="BA11" s="71"/>
      <c r="BB11" s="71"/>
      <c r="BC11" s="71"/>
      <c r="BD11" s="71"/>
      <c r="BE11" s="71"/>
      <c r="BF11" s="71"/>
      <c r="BG11" s="71"/>
      <c r="BH11" s="71"/>
      <c r="BI11" s="71"/>
      <c r="BJ11" s="71"/>
      <c r="BK11" s="71"/>
      <c r="BL11" s="71"/>
    </row>
    <row r="12" spans="1:64" s="17" customFormat="1" ht="19.95" customHeight="1" x14ac:dyDescent="0.35">
      <c r="A12" s="65" t="s">
        <v>22</v>
      </c>
      <c r="B12" s="38">
        <v>-151</v>
      </c>
      <c r="C12" s="168">
        <v>-187</v>
      </c>
      <c r="D12" s="38">
        <v>-338</v>
      </c>
      <c r="E12" s="168">
        <v>0</v>
      </c>
      <c r="F12" s="38">
        <v>-338</v>
      </c>
      <c r="G12"/>
      <c r="H12" s="30"/>
      <c r="I12" s="30"/>
      <c r="J12" s="30"/>
      <c r="K12" s="30"/>
      <c r="L12" s="30"/>
      <c r="M12" s="30"/>
      <c r="N12" s="30"/>
      <c r="O12" s="30"/>
      <c r="P12" s="30"/>
      <c r="Q12" s="30"/>
      <c r="R12" s="30"/>
      <c r="S12" s="30"/>
      <c r="T12" s="30"/>
      <c r="U12" s="30"/>
      <c r="V12" s="31"/>
      <c r="W12" s="16"/>
      <c r="X12" s="16"/>
      <c r="Y12" s="16"/>
      <c r="Z12" s="68"/>
      <c r="AA12" s="68"/>
      <c r="AB12" s="68"/>
      <c r="AC12" s="68"/>
      <c r="AD12" s="68"/>
      <c r="AE12" s="69"/>
      <c r="AF12" s="69"/>
      <c r="AG12" s="69"/>
      <c r="AH12" s="69"/>
      <c r="AI12" s="69"/>
      <c r="AJ12" s="69"/>
      <c r="AK12" s="69"/>
      <c r="AL12" s="69"/>
      <c r="AM12" s="69"/>
      <c r="AN12" s="69"/>
      <c r="AO12" s="69"/>
      <c r="AP12" s="69"/>
      <c r="AQ12" s="69"/>
      <c r="AR12" s="69"/>
      <c r="AS12" s="69"/>
      <c r="AT12" s="69"/>
      <c r="AU12" s="69"/>
      <c r="AV12" s="69"/>
      <c r="AW12" s="69"/>
      <c r="AX12" s="69"/>
      <c r="AY12" s="69"/>
      <c r="AZ12" s="69"/>
      <c r="BA12" s="69"/>
      <c r="BB12" s="69"/>
      <c r="BC12" s="69"/>
      <c r="BD12" s="69"/>
      <c r="BE12" s="69"/>
      <c r="BF12" s="69"/>
      <c r="BG12" s="69"/>
      <c r="BH12" s="69"/>
      <c r="BI12" s="69"/>
      <c r="BJ12" s="69"/>
      <c r="BK12" s="69"/>
      <c r="BL12" s="69"/>
    </row>
    <row r="13" spans="1:64" s="17" customFormat="1" ht="19.95" customHeight="1" x14ac:dyDescent="0.35">
      <c r="A13" s="35" t="s">
        <v>23</v>
      </c>
      <c r="B13" s="36">
        <v>-338</v>
      </c>
      <c r="C13" s="168">
        <v>0</v>
      </c>
      <c r="D13" s="36">
        <v>-338</v>
      </c>
      <c r="E13" s="168">
        <v>0</v>
      </c>
      <c r="F13" s="36">
        <v>-338</v>
      </c>
      <c r="G13"/>
      <c r="H13" s="30"/>
      <c r="I13" s="30"/>
      <c r="J13" s="30"/>
      <c r="K13" s="30"/>
      <c r="L13" s="30"/>
      <c r="M13" s="30"/>
      <c r="N13" s="30"/>
      <c r="O13" s="30"/>
      <c r="P13" s="30"/>
      <c r="Q13" s="30"/>
      <c r="R13" s="30"/>
      <c r="S13" s="30"/>
      <c r="T13" s="30"/>
      <c r="U13" s="30"/>
      <c r="V13" s="31"/>
      <c r="W13" s="16"/>
      <c r="X13" s="16"/>
      <c r="Y13" s="16"/>
      <c r="Z13" s="68"/>
      <c r="AA13" s="68"/>
      <c r="AB13" s="68"/>
      <c r="AC13" s="68"/>
      <c r="AD13" s="68"/>
      <c r="AE13" s="69"/>
      <c r="AF13" s="69"/>
      <c r="AG13" s="69"/>
      <c r="AH13" s="69"/>
      <c r="AI13" s="69"/>
      <c r="AJ13" s="69"/>
      <c r="AK13" s="69"/>
      <c r="AL13" s="69"/>
      <c r="AM13" s="69"/>
      <c r="AN13" s="69"/>
      <c r="AO13" s="69"/>
      <c r="AP13" s="69"/>
      <c r="AQ13" s="69"/>
      <c r="AR13" s="69"/>
      <c r="AS13" s="69"/>
      <c r="AT13" s="69"/>
      <c r="AU13" s="69"/>
      <c r="AV13" s="69"/>
      <c r="AW13" s="69"/>
      <c r="AX13" s="69"/>
      <c r="AY13" s="69"/>
      <c r="AZ13" s="69"/>
      <c r="BA13" s="69"/>
      <c r="BB13" s="69"/>
      <c r="BC13" s="69"/>
      <c r="BD13" s="69"/>
      <c r="BE13" s="69"/>
      <c r="BF13" s="69"/>
      <c r="BG13" s="69"/>
      <c r="BH13" s="69"/>
      <c r="BI13" s="69"/>
      <c r="BJ13" s="69"/>
      <c r="BK13" s="69"/>
      <c r="BL13" s="69"/>
    </row>
    <row r="14" spans="1:64" s="17" customFormat="1" ht="19.95" customHeight="1" x14ac:dyDescent="0.35">
      <c r="A14" s="37" t="s">
        <v>24</v>
      </c>
      <c r="B14" s="38">
        <v>187</v>
      </c>
      <c r="C14" s="168">
        <v>-187</v>
      </c>
      <c r="D14" s="38">
        <v>0</v>
      </c>
      <c r="E14" s="168">
        <v>0</v>
      </c>
      <c r="F14" s="38">
        <v>0</v>
      </c>
      <c r="G14"/>
      <c r="H14" s="15"/>
      <c r="I14" s="15"/>
      <c r="J14" s="15"/>
      <c r="K14" s="15"/>
      <c r="L14" s="15"/>
      <c r="M14" s="15"/>
      <c r="N14" s="15"/>
      <c r="O14" s="15"/>
      <c r="P14" s="15"/>
      <c r="Q14" s="15"/>
      <c r="R14" s="15"/>
      <c r="S14" s="15"/>
      <c r="T14" s="15"/>
      <c r="U14" s="15"/>
      <c r="V14" s="16"/>
      <c r="W14" s="16"/>
      <c r="X14" s="16"/>
      <c r="Y14" s="16"/>
      <c r="Z14" s="18"/>
      <c r="AA14" s="18"/>
      <c r="AB14" s="18"/>
      <c r="AC14" s="18"/>
      <c r="AD14" s="18"/>
    </row>
    <row r="15" spans="1:64" s="17" customFormat="1" ht="19.95" customHeight="1" x14ac:dyDescent="0.35">
      <c r="A15" s="50" t="s">
        <v>79</v>
      </c>
      <c r="B15" s="36">
        <v>161.97800000000001</v>
      </c>
      <c r="C15" s="168">
        <v>-97.708000000000027</v>
      </c>
      <c r="D15" s="36">
        <v>64.269999999999982</v>
      </c>
      <c r="E15" s="168">
        <v>-301</v>
      </c>
      <c r="F15" s="36">
        <v>-236.73000000000002</v>
      </c>
      <c r="G15"/>
      <c r="H15" s="15"/>
      <c r="I15" s="15"/>
      <c r="J15" s="15"/>
      <c r="K15" s="15"/>
      <c r="L15" s="15"/>
      <c r="M15" s="15"/>
      <c r="N15" s="15"/>
      <c r="O15" s="15"/>
      <c r="P15" s="15"/>
      <c r="Q15" s="15"/>
      <c r="R15" s="15"/>
      <c r="S15" s="15"/>
      <c r="T15" s="15"/>
      <c r="U15" s="15"/>
      <c r="V15" s="16"/>
      <c r="W15" s="16"/>
      <c r="X15" s="16"/>
      <c r="Y15" s="16"/>
      <c r="Z15" s="18"/>
      <c r="AA15" s="18"/>
      <c r="AB15" s="18"/>
      <c r="AC15" s="18"/>
      <c r="AD15" s="18"/>
    </row>
    <row r="16" spans="1:64" s="17" customFormat="1" ht="19.95" customHeight="1" x14ac:dyDescent="0.35">
      <c r="A16" s="77" t="s">
        <v>80</v>
      </c>
      <c r="B16" s="75">
        <v>161.97800000000001</v>
      </c>
      <c r="C16" s="168">
        <v>102.29199999999997</v>
      </c>
      <c r="D16" s="75">
        <v>264.27</v>
      </c>
      <c r="E16" s="173">
        <v>0</v>
      </c>
      <c r="F16" s="75">
        <v>264.27</v>
      </c>
      <c r="G16"/>
      <c r="H16" s="15"/>
      <c r="I16" s="15"/>
      <c r="J16" s="15"/>
      <c r="K16" s="15"/>
      <c r="L16" s="15"/>
      <c r="M16" s="15"/>
      <c r="N16" s="15"/>
      <c r="O16" s="15"/>
      <c r="P16" s="15"/>
      <c r="Q16" s="15"/>
      <c r="R16" s="15"/>
      <c r="S16" s="15"/>
      <c r="T16" s="15"/>
      <c r="U16" s="15"/>
      <c r="V16" s="16"/>
      <c r="W16" s="16"/>
      <c r="X16" s="16"/>
      <c r="Y16" s="16"/>
      <c r="Z16" s="18"/>
      <c r="AA16" s="18"/>
      <c r="AB16" s="18"/>
      <c r="AC16" s="18"/>
      <c r="AD16" s="18"/>
    </row>
    <row r="17" spans="1:30" s="17" customFormat="1" ht="19.95" customHeight="1" x14ac:dyDescent="0.35">
      <c r="A17" s="35" t="s">
        <v>81</v>
      </c>
      <c r="B17" s="72">
        <v>0</v>
      </c>
      <c r="C17" s="170">
        <v>-200</v>
      </c>
      <c r="D17" s="72">
        <v>-200</v>
      </c>
      <c r="E17" s="173">
        <v>-301</v>
      </c>
      <c r="F17" s="72">
        <v>-501</v>
      </c>
      <c r="G17" s="42"/>
      <c r="H17" s="15"/>
      <c r="I17" s="15"/>
      <c r="J17" s="15"/>
      <c r="K17" s="15"/>
      <c r="L17" s="15"/>
      <c r="M17" s="15"/>
      <c r="N17" s="15"/>
      <c r="O17" s="15"/>
      <c r="P17" s="15"/>
      <c r="Q17" s="15"/>
      <c r="R17" s="15"/>
      <c r="S17" s="15"/>
      <c r="T17" s="15"/>
      <c r="U17" s="15"/>
      <c r="V17" s="16"/>
      <c r="W17" s="16"/>
      <c r="X17" s="16"/>
      <c r="Y17" s="16"/>
      <c r="Z17" s="18"/>
      <c r="AA17" s="18"/>
      <c r="AB17" s="18"/>
      <c r="AC17" s="18"/>
      <c r="AD17" s="18"/>
    </row>
    <row r="18" spans="1:30" s="17" customFormat="1" ht="19.95" customHeight="1" x14ac:dyDescent="0.35">
      <c r="A18" s="9" t="s">
        <v>25</v>
      </c>
      <c r="B18" s="101">
        <v>3526.98</v>
      </c>
      <c r="C18" s="167">
        <v>-158.93096899999995</v>
      </c>
      <c r="D18" s="101">
        <v>3368.049031</v>
      </c>
      <c r="E18" s="167">
        <v>0</v>
      </c>
      <c r="F18" s="101">
        <v>3368.049031</v>
      </c>
      <c r="G18"/>
      <c r="H18" s="15"/>
      <c r="I18" s="15"/>
      <c r="J18" s="15"/>
      <c r="K18" s="15"/>
      <c r="L18" s="15"/>
      <c r="M18" s="15"/>
      <c r="N18" s="15"/>
      <c r="O18" s="15"/>
      <c r="P18" s="15"/>
      <c r="Q18" s="15"/>
      <c r="R18" s="15"/>
      <c r="S18" s="15"/>
      <c r="T18" s="15"/>
      <c r="U18" s="15"/>
      <c r="V18" s="16"/>
      <c r="W18" s="16"/>
      <c r="X18" s="16"/>
      <c r="Y18" s="16"/>
      <c r="Z18" s="18"/>
      <c r="AA18" s="18"/>
      <c r="AB18" s="18"/>
      <c r="AC18" s="18"/>
      <c r="AD18" s="18"/>
    </row>
    <row r="19" spans="1:30" s="17" customFormat="1" ht="19.95" customHeight="1" x14ac:dyDescent="0.35">
      <c r="A19" s="50" t="s">
        <v>26</v>
      </c>
      <c r="B19" s="36">
        <v>458.97999999999996</v>
      </c>
      <c r="C19" s="168">
        <v>-158.93096899999995</v>
      </c>
      <c r="D19" s="36">
        <v>300.04903100000001</v>
      </c>
      <c r="E19" s="168">
        <v>0</v>
      </c>
      <c r="F19" s="36">
        <v>300.04903100000001</v>
      </c>
      <c r="G19" s="45"/>
      <c r="H19" s="15"/>
      <c r="I19" s="15"/>
      <c r="J19" s="15"/>
      <c r="K19" s="15"/>
      <c r="L19" s="15"/>
      <c r="M19" s="15"/>
      <c r="N19" s="15"/>
      <c r="O19" s="15"/>
      <c r="P19" s="15"/>
      <c r="Q19" s="15"/>
      <c r="R19" s="15"/>
      <c r="S19" s="15"/>
      <c r="T19" s="15"/>
      <c r="U19" s="15"/>
      <c r="V19" s="16"/>
      <c r="W19" s="16"/>
      <c r="X19" s="16"/>
      <c r="Y19" s="16"/>
      <c r="Z19" s="18"/>
      <c r="AA19" s="18"/>
      <c r="AB19" s="18"/>
      <c r="AC19" s="18"/>
      <c r="AD19" s="18"/>
    </row>
    <row r="20" spans="1:30" s="17" customFormat="1" ht="19.95" customHeight="1" x14ac:dyDescent="0.35">
      <c r="A20" s="37" t="s">
        <v>27</v>
      </c>
      <c r="B20" s="38">
        <v>126.88799999999999</v>
      </c>
      <c r="C20" s="168">
        <v>-126.88799999999999</v>
      </c>
      <c r="D20" s="44">
        <v>0</v>
      </c>
      <c r="E20" s="168">
        <v>0</v>
      </c>
      <c r="F20" s="44">
        <v>0</v>
      </c>
      <c r="G20"/>
      <c r="H20" s="15"/>
      <c r="I20" s="15"/>
      <c r="J20" s="15"/>
      <c r="K20" s="15"/>
      <c r="L20" s="15"/>
      <c r="M20" s="15"/>
      <c r="N20" s="15"/>
      <c r="O20" s="15"/>
      <c r="P20" s="15"/>
      <c r="Q20" s="15"/>
      <c r="R20" s="15"/>
      <c r="S20" s="15"/>
      <c r="T20" s="15"/>
      <c r="U20" s="15"/>
      <c r="V20" s="16"/>
      <c r="W20" s="16"/>
      <c r="X20" s="16"/>
      <c r="Y20" s="16"/>
      <c r="Z20" s="18"/>
      <c r="AA20" s="18"/>
      <c r="AB20" s="18"/>
      <c r="AC20" s="18"/>
      <c r="AD20" s="18"/>
    </row>
    <row r="21" spans="1:30" s="17" customFormat="1" ht="19.95" customHeight="1" x14ac:dyDescent="0.35">
      <c r="A21" s="35" t="s">
        <v>28</v>
      </c>
      <c r="B21" s="36">
        <v>332.09199999999998</v>
      </c>
      <c r="C21" s="168">
        <v>-32.042968999999971</v>
      </c>
      <c r="D21" s="44">
        <v>300.04903100000001</v>
      </c>
      <c r="E21" s="168">
        <v>0</v>
      </c>
      <c r="F21" s="44">
        <v>300.04903100000001</v>
      </c>
      <c r="G21"/>
      <c r="H21" s="15"/>
      <c r="I21" s="15"/>
      <c r="J21" s="15"/>
      <c r="K21" s="15"/>
      <c r="L21" s="15"/>
      <c r="M21" s="15"/>
      <c r="N21" s="15"/>
      <c r="O21" s="15"/>
      <c r="P21" s="15"/>
      <c r="Q21" s="15"/>
      <c r="R21" s="15"/>
      <c r="S21" s="15"/>
      <c r="T21" s="15"/>
      <c r="U21" s="15"/>
      <c r="V21" s="16"/>
      <c r="W21" s="16"/>
      <c r="X21" s="16"/>
      <c r="Y21" s="16"/>
      <c r="Z21" s="18"/>
      <c r="AA21" s="18"/>
      <c r="AB21" s="18"/>
      <c r="AC21" s="18"/>
      <c r="AD21" s="18"/>
    </row>
    <row r="22" spans="1:30" s="17" customFormat="1" ht="19.95" customHeight="1" x14ac:dyDescent="0.35">
      <c r="A22" s="65" t="s">
        <v>29</v>
      </c>
      <c r="B22" s="38">
        <v>3068</v>
      </c>
      <c r="C22" s="168">
        <v>0</v>
      </c>
      <c r="D22" s="38">
        <v>3068</v>
      </c>
      <c r="E22" s="168">
        <v>0</v>
      </c>
      <c r="F22" s="38">
        <v>3068</v>
      </c>
      <c r="G22"/>
      <c r="H22" s="15"/>
      <c r="I22" s="15"/>
      <c r="J22" s="15"/>
      <c r="K22" s="15"/>
      <c r="L22" s="15"/>
      <c r="M22" s="15"/>
      <c r="N22" s="15"/>
      <c r="O22" s="15"/>
      <c r="P22" s="15"/>
      <c r="Q22" s="15"/>
      <c r="R22" s="15"/>
      <c r="S22" s="15"/>
      <c r="T22" s="15"/>
      <c r="U22" s="15"/>
      <c r="V22" s="16"/>
      <c r="W22" s="16"/>
      <c r="X22" s="16"/>
      <c r="Y22" s="16"/>
      <c r="Z22" s="18"/>
      <c r="AA22" s="18"/>
      <c r="AB22" s="18"/>
      <c r="AC22" s="18"/>
      <c r="AD22" s="18"/>
    </row>
    <row r="23" spans="1:30" s="17" customFormat="1" ht="19.95" customHeight="1" x14ac:dyDescent="0.35">
      <c r="A23" s="46" t="s">
        <v>30</v>
      </c>
      <c r="B23" s="47">
        <v>-131.69979452645566</v>
      </c>
      <c r="C23" s="171">
        <v>0</v>
      </c>
      <c r="D23" s="47">
        <v>-131.69979452645566</v>
      </c>
      <c r="E23" s="174">
        <v>0</v>
      </c>
      <c r="F23" s="47">
        <v>-131.69979452645566</v>
      </c>
      <c r="G23"/>
      <c r="H23" s="15"/>
      <c r="I23" s="15"/>
      <c r="J23" s="15"/>
      <c r="K23" s="15"/>
      <c r="L23" s="15"/>
      <c r="M23" s="15"/>
      <c r="N23" s="15"/>
      <c r="O23" s="15"/>
      <c r="P23" s="15"/>
      <c r="Q23" s="15"/>
      <c r="R23" s="15"/>
      <c r="S23" s="15"/>
      <c r="T23" s="15"/>
      <c r="U23" s="15"/>
      <c r="V23" s="16"/>
      <c r="W23" s="16"/>
      <c r="X23" s="16"/>
      <c r="Y23" s="16"/>
      <c r="Z23" s="18"/>
      <c r="AA23" s="18"/>
      <c r="AB23" s="18"/>
      <c r="AC23" s="18"/>
      <c r="AD23" s="18"/>
    </row>
    <row r="24" spans="1:30" s="17" customFormat="1" ht="19.95" customHeight="1" x14ac:dyDescent="0.35">
      <c r="A24" s="48" t="s">
        <v>31</v>
      </c>
      <c r="B24" s="49">
        <v>-134.58849589616847</v>
      </c>
      <c r="C24" s="172">
        <v>0</v>
      </c>
      <c r="D24" s="49">
        <v>-134.58849589616847</v>
      </c>
      <c r="E24" s="175">
        <v>0</v>
      </c>
      <c r="F24" s="49">
        <v>-134.58849589616847</v>
      </c>
      <c r="G24"/>
      <c r="H24" s="15"/>
      <c r="I24" s="15"/>
      <c r="J24" s="15"/>
      <c r="K24" s="15"/>
      <c r="L24" s="15"/>
      <c r="M24" s="15"/>
      <c r="N24" s="15"/>
      <c r="O24" s="15"/>
      <c r="P24" s="15"/>
      <c r="Q24" s="15"/>
      <c r="R24" s="15"/>
      <c r="S24" s="15"/>
      <c r="T24" s="15"/>
      <c r="U24" s="15"/>
      <c r="V24" s="16"/>
      <c r="W24" s="16"/>
      <c r="X24" s="16"/>
      <c r="Y24" s="16"/>
      <c r="Z24" s="18"/>
      <c r="AA24" s="18"/>
      <c r="AB24" s="18"/>
      <c r="AC24" s="18"/>
      <c r="AD24" s="18"/>
    </row>
    <row r="25" spans="1:30" s="17" customFormat="1" ht="19.95" customHeight="1" x14ac:dyDescent="0.35">
      <c r="A25" s="177" t="s">
        <v>32</v>
      </c>
      <c r="B25" s="176">
        <v>49812.862227229562</v>
      </c>
      <c r="C25" s="176">
        <v>-515.16909013408429</v>
      </c>
      <c r="D25" s="176">
        <v>49297.693137095477</v>
      </c>
      <c r="E25" s="176">
        <v>-270.96554381869282</v>
      </c>
      <c r="F25" s="176">
        <v>49026.727593276781</v>
      </c>
      <c r="G25"/>
      <c r="H25" s="15"/>
      <c r="I25" s="15"/>
      <c r="J25" s="15"/>
      <c r="K25" s="15"/>
      <c r="L25" s="15"/>
      <c r="M25" s="15"/>
      <c r="N25" s="15"/>
      <c r="O25" s="15"/>
      <c r="P25" s="15"/>
      <c r="Q25" s="15"/>
      <c r="R25" s="15"/>
      <c r="S25" s="15"/>
      <c r="T25" s="15"/>
      <c r="U25" s="15"/>
      <c r="V25" s="16"/>
      <c r="W25" s="16"/>
      <c r="X25" s="16"/>
      <c r="Y25" s="16"/>
      <c r="Z25" s="18"/>
      <c r="AA25" s="18"/>
      <c r="AB25" s="18"/>
      <c r="AC25" s="18"/>
      <c r="AD25" s="18"/>
    </row>
    <row r="26" spans="1:30" s="17" customFormat="1" ht="19.95" customHeight="1" x14ac:dyDescent="0.35">
      <c r="A26" t="s">
        <v>33</v>
      </c>
      <c r="B26"/>
      <c r="C26"/>
      <c r="D26"/>
      <c r="E26"/>
      <c r="F26"/>
      <c r="G26"/>
      <c r="H26" s="15"/>
      <c r="I26" s="15"/>
      <c r="J26" s="15"/>
      <c r="K26" s="15"/>
      <c r="L26" s="15"/>
      <c r="M26" s="15"/>
      <c r="N26" s="15"/>
      <c r="O26" s="15"/>
      <c r="P26" s="15"/>
      <c r="Q26" s="15"/>
      <c r="R26" s="15"/>
      <c r="S26" s="15"/>
      <c r="T26" s="15"/>
      <c r="U26" s="15"/>
      <c r="V26" s="16"/>
      <c r="W26" s="16"/>
      <c r="X26" s="16"/>
      <c r="Y26" s="16"/>
      <c r="Z26" s="18"/>
      <c r="AA26" s="18"/>
      <c r="AB26" s="18"/>
      <c r="AC26" s="18"/>
      <c r="AD26" s="18"/>
    </row>
    <row r="27" spans="1:30" s="17" customFormat="1" ht="19.95" customHeight="1" x14ac:dyDescent="0.35">
      <c r="A27" t="s">
        <v>11</v>
      </c>
      <c r="B27"/>
      <c r="C27"/>
      <c r="D27"/>
      <c r="E27"/>
      <c r="F27"/>
      <c r="G27"/>
      <c r="H27" s="15"/>
      <c r="I27" s="15"/>
      <c r="J27" s="15"/>
      <c r="K27" s="15"/>
      <c r="L27" s="15"/>
      <c r="M27" s="15"/>
      <c r="N27" s="15"/>
      <c r="O27" s="15"/>
      <c r="P27" s="15"/>
      <c r="Q27" s="15"/>
      <c r="R27" s="15"/>
      <c r="S27" s="15"/>
      <c r="T27" s="15"/>
      <c r="U27" s="15"/>
      <c r="V27" s="16"/>
      <c r="W27" s="16"/>
      <c r="X27" s="16"/>
      <c r="Y27" s="16"/>
      <c r="Z27" s="18"/>
      <c r="AA27" s="18"/>
      <c r="AB27" s="18"/>
      <c r="AC27" s="18"/>
      <c r="AD27" s="18"/>
    </row>
    <row r="28" spans="1:30" s="17" customFormat="1" ht="19.95" customHeight="1" x14ac:dyDescent="0.35">
      <c r="A28" t="s">
        <v>12</v>
      </c>
      <c r="B28"/>
      <c r="C28"/>
      <c r="D28"/>
      <c r="E28"/>
      <c r="F28"/>
      <c r="G28"/>
      <c r="H28" s="15"/>
      <c r="I28" s="15"/>
      <c r="J28" s="15"/>
      <c r="K28" s="15"/>
      <c r="L28" s="15"/>
      <c r="M28" s="15"/>
      <c r="N28" s="15"/>
      <c r="O28" s="15"/>
      <c r="P28" s="15"/>
      <c r="Q28" s="15"/>
      <c r="R28" s="15"/>
      <c r="S28" s="15"/>
      <c r="T28" s="15"/>
      <c r="U28" s="15"/>
      <c r="V28" s="16"/>
      <c r="W28" s="16"/>
      <c r="X28" s="16"/>
      <c r="Y28" s="16"/>
      <c r="Z28" s="18"/>
      <c r="AA28" s="18"/>
      <c r="AB28" s="18"/>
      <c r="AC28" s="18"/>
      <c r="AD28" s="18"/>
    </row>
    <row r="29" spans="1:30" s="17" customFormat="1" ht="19.95" customHeight="1" x14ac:dyDescent="0.35">
      <c r="A29" t="s">
        <v>34</v>
      </c>
      <c r="B29"/>
      <c r="C29"/>
      <c r="D29"/>
      <c r="E29"/>
      <c r="F29"/>
      <c r="G29"/>
      <c r="H29" s="15"/>
      <c r="I29" s="15"/>
      <c r="J29" s="15"/>
      <c r="K29" s="15"/>
      <c r="L29" s="15"/>
      <c r="M29" s="15"/>
      <c r="N29" s="15"/>
      <c r="O29" s="15"/>
      <c r="P29" s="15"/>
      <c r="Q29" s="15"/>
      <c r="R29" s="15"/>
      <c r="S29" s="15"/>
      <c r="T29" s="15"/>
      <c r="U29" s="15"/>
      <c r="V29" s="16"/>
      <c r="W29" s="16"/>
      <c r="X29" s="16"/>
      <c r="Y29" s="16"/>
      <c r="Z29" s="18"/>
      <c r="AA29" s="18"/>
      <c r="AB29" s="18"/>
      <c r="AC29" s="18"/>
      <c r="AD29" s="18"/>
    </row>
    <row r="30" spans="1:30" s="17" customFormat="1" ht="19.95" customHeight="1" x14ac:dyDescent="0.35">
      <c r="A30" t="s">
        <v>132</v>
      </c>
      <c r="B30"/>
      <c r="C30"/>
      <c r="D30"/>
      <c r="E30"/>
      <c r="F30"/>
      <c r="G30"/>
      <c r="H30" s="15"/>
      <c r="I30" s="15"/>
      <c r="J30" s="15"/>
      <c r="K30" s="15"/>
      <c r="L30" s="15"/>
      <c r="M30" s="15"/>
      <c r="N30" s="15"/>
      <c r="O30" s="15"/>
      <c r="P30" s="15"/>
      <c r="Q30" s="15"/>
      <c r="R30" s="15"/>
      <c r="S30" s="15"/>
      <c r="T30" s="15"/>
      <c r="U30" s="15"/>
      <c r="V30" s="16"/>
      <c r="W30" s="16"/>
      <c r="X30" s="16"/>
      <c r="Y30" s="16"/>
      <c r="Z30" s="18"/>
      <c r="AA30" s="18"/>
      <c r="AB30" s="18"/>
      <c r="AC30" s="18"/>
      <c r="AD30" s="18"/>
    </row>
    <row r="31" spans="1:30" s="17" customFormat="1" ht="19.95" customHeight="1" x14ac:dyDescent="0.35">
      <c r="A31" t="s">
        <v>88</v>
      </c>
      <c r="B31"/>
      <c r="C31"/>
      <c r="D31"/>
      <c r="E31"/>
      <c r="F31"/>
      <c r="G31"/>
      <c r="H31" s="15"/>
      <c r="I31" s="15"/>
      <c r="J31" s="15"/>
      <c r="K31" s="15"/>
      <c r="L31" s="15"/>
      <c r="M31" s="15"/>
      <c r="N31" s="15"/>
      <c r="O31" s="15"/>
      <c r="P31" s="15"/>
      <c r="Q31" s="15"/>
      <c r="R31" s="15"/>
      <c r="S31" s="15"/>
      <c r="T31" s="15"/>
      <c r="U31" s="15"/>
      <c r="V31" s="16"/>
      <c r="W31" s="16"/>
      <c r="X31" s="16"/>
      <c r="Y31" s="16"/>
      <c r="Z31" s="18"/>
      <c r="AA31" s="18"/>
      <c r="AB31" s="18"/>
      <c r="AC31" s="18"/>
      <c r="AD31" s="18"/>
    </row>
    <row r="32" spans="1:30" s="17" customFormat="1" ht="19.95" customHeight="1" x14ac:dyDescent="0.35">
      <c r="A32" t="s">
        <v>116</v>
      </c>
      <c r="B32"/>
      <c r="C32"/>
      <c r="D32"/>
      <c r="E32"/>
      <c r="F32"/>
      <c r="G32"/>
      <c r="H32" s="15"/>
      <c r="I32" s="15"/>
      <c r="J32" s="15"/>
      <c r="K32" s="15"/>
      <c r="L32" s="15"/>
      <c r="M32" s="15"/>
      <c r="N32" s="15"/>
      <c r="O32" s="15"/>
      <c r="P32" s="15"/>
      <c r="Q32" s="15"/>
      <c r="R32" s="15"/>
      <c r="S32" s="15"/>
      <c r="T32" s="15"/>
      <c r="U32" s="15"/>
      <c r="V32" s="16"/>
      <c r="W32" s="16"/>
      <c r="X32" s="16"/>
      <c r="Y32" s="16"/>
      <c r="Z32" s="18"/>
      <c r="AA32" s="18"/>
      <c r="AB32" s="18"/>
      <c r="AC32" s="18"/>
      <c r="AD32" s="18"/>
    </row>
    <row r="33" spans="1:40" s="17" customFormat="1" ht="19.95" customHeight="1" x14ac:dyDescent="0.35">
      <c r="A33" t="s">
        <v>35</v>
      </c>
      <c r="B33"/>
      <c r="C33"/>
      <c r="D33"/>
      <c r="E33"/>
      <c r="F33"/>
      <c r="G33"/>
      <c r="H33" s="15"/>
      <c r="I33" s="15"/>
      <c r="J33" s="15"/>
      <c r="K33" s="15"/>
      <c r="L33" s="15"/>
      <c r="M33" s="15"/>
      <c r="N33" s="15"/>
      <c r="O33" s="15"/>
      <c r="P33" s="15"/>
      <c r="Q33" s="15"/>
      <c r="R33" s="15"/>
      <c r="S33" s="15"/>
      <c r="T33" s="15"/>
      <c r="U33" s="15"/>
      <c r="V33" s="16"/>
      <c r="W33" s="16"/>
      <c r="X33" s="16"/>
      <c r="Y33" s="16"/>
      <c r="Z33" s="18"/>
      <c r="AA33" s="18"/>
      <c r="AB33" s="18"/>
      <c r="AC33" s="18"/>
      <c r="AD33" s="18"/>
    </row>
    <row r="34" spans="1:40" s="17" customFormat="1" ht="19.95" customHeight="1" x14ac:dyDescent="0.35">
      <c r="A34" s="111" t="s">
        <v>87</v>
      </c>
      <c r="B34"/>
      <c r="C34"/>
      <c r="D34"/>
      <c r="E34"/>
      <c r="F34"/>
      <c r="G34"/>
      <c r="H34" s="15"/>
      <c r="I34" s="15"/>
      <c r="J34" s="15"/>
      <c r="K34" s="15"/>
      <c r="L34" s="15"/>
      <c r="M34" s="15"/>
      <c r="N34" s="15"/>
      <c r="O34" s="15"/>
      <c r="P34" s="15"/>
      <c r="Q34" s="15"/>
      <c r="R34" s="15"/>
      <c r="S34" s="15"/>
      <c r="T34" s="15"/>
      <c r="U34" s="15"/>
      <c r="V34" s="16"/>
      <c r="W34" s="16"/>
      <c r="X34" s="16"/>
      <c r="Y34" s="16"/>
      <c r="Z34" s="18"/>
      <c r="AA34" s="18"/>
      <c r="AB34" s="18"/>
      <c r="AC34" s="18"/>
      <c r="AD34" s="18"/>
    </row>
    <row r="35" spans="1:40" s="21" customFormat="1" ht="19.95" customHeight="1" x14ac:dyDescent="0.35">
      <c r="A35"/>
      <c r="B35"/>
      <c r="C35"/>
      <c r="D35"/>
      <c r="E35"/>
      <c r="F35"/>
      <c r="G35"/>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20"/>
    </row>
    <row r="36" spans="1:40" ht="19.95" customHeight="1" x14ac:dyDescent="0.35">
      <c r="H36" s="22"/>
      <c r="I36" s="22"/>
      <c r="J36" s="22"/>
      <c r="K36" s="22"/>
      <c r="L36" s="22"/>
      <c r="M36" s="22"/>
      <c r="N36" s="22"/>
      <c r="O36" s="22"/>
      <c r="P36" s="22"/>
      <c r="Q36" s="22"/>
      <c r="R36" s="22"/>
      <c r="S36" s="22"/>
      <c r="T36" s="22"/>
      <c r="U36" s="22"/>
      <c r="V36" s="22"/>
      <c r="W36" s="22"/>
      <c r="X36" s="22"/>
      <c r="Y36" s="22"/>
      <c r="Z36" s="22"/>
      <c r="AA36" s="22"/>
      <c r="AB36" s="22"/>
      <c r="AC36" s="22"/>
      <c r="AD36" s="22"/>
      <c r="AE36" s="22"/>
      <c r="AF36" s="22"/>
      <c r="AG36" s="22"/>
      <c r="AH36" s="22"/>
      <c r="AI36" s="22"/>
      <c r="AJ36" s="22"/>
      <c r="AK36" s="22"/>
      <c r="AL36" s="22"/>
      <c r="AM36" s="22"/>
    </row>
    <row r="37" spans="1:40" ht="19.95" customHeight="1" x14ac:dyDescent="0.35">
      <c r="G37" s="22"/>
      <c r="H37" s="22"/>
      <c r="I37" s="22"/>
      <c r="J37" s="22"/>
      <c r="K37" s="22"/>
      <c r="L37" s="22"/>
      <c r="M37" s="22"/>
      <c r="N37" s="22"/>
      <c r="O37" s="22"/>
      <c r="P37" s="22"/>
      <c r="Q37" s="22"/>
      <c r="R37" s="22"/>
      <c r="S37" s="22"/>
      <c r="T37" s="22"/>
      <c r="U37" s="22"/>
      <c r="V37" s="22"/>
      <c r="W37" s="22"/>
      <c r="X37" s="22"/>
      <c r="Y37" s="22"/>
      <c r="Z37" s="22"/>
      <c r="AA37" s="22"/>
      <c r="AB37" s="22"/>
      <c r="AC37" s="22"/>
      <c r="AD37" s="22"/>
      <c r="AE37" s="22"/>
      <c r="AF37" s="22"/>
      <c r="AG37" s="22"/>
      <c r="AH37" s="22"/>
      <c r="AI37" s="22"/>
      <c r="AJ37" s="22"/>
      <c r="AK37" s="22"/>
      <c r="AL37" s="22"/>
      <c r="AM37" s="22"/>
    </row>
    <row r="38" spans="1:40" s="3" customFormat="1" ht="19.95" customHeight="1" x14ac:dyDescent="0.35">
      <c r="A38"/>
      <c r="B38"/>
      <c r="C38"/>
      <c r="D38"/>
      <c r="E38"/>
      <c r="F38"/>
      <c r="G38" s="6"/>
    </row>
    <row r="39" spans="1:40" s="3" customFormat="1" ht="19.95" customHeight="1" x14ac:dyDescent="0.35">
      <c r="A39" s="22"/>
      <c r="B39" s="22"/>
      <c r="C39" s="22"/>
      <c r="D39" s="22"/>
      <c r="E39" s="22"/>
      <c r="F39" s="22"/>
    </row>
    <row r="40" spans="1:40" s="3" customFormat="1" ht="19.95" customHeight="1" x14ac:dyDescent="0.35">
      <c r="A40" s="5"/>
      <c r="B40" s="5"/>
      <c r="C40" s="5"/>
      <c r="D40" s="5"/>
      <c r="E40" s="5"/>
      <c r="F40" s="5"/>
    </row>
    <row r="41" spans="1:40" s="3" customFormat="1" ht="19.95" customHeight="1" x14ac:dyDescent="0.35">
      <c r="G41" s="6"/>
    </row>
    <row r="42" spans="1:40" s="3" customFormat="1" ht="19.95" customHeight="1" x14ac:dyDescent="0.35">
      <c r="G42" s="6"/>
    </row>
    <row r="43" spans="1:40" s="3" customFormat="1" ht="19.95" customHeight="1" x14ac:dyDescent="0.35">
      <c r="D43" s="6"/>
      <c r="E43" s="6"/>
      <c r="F43" s="6"/>
      <c r="G43" s="24"/>
    </row>
    <row r="44" spans="1:40" ht="19.95" customHeight="1" x14ac:dyDescent="0.35">
      <c r="A44" s="3"/>
      <c r="B44" s="3"/>
      <c r="C44" s="3"/>
      <c r="D44" s="6"/>
      <c r="E44" s="6"/>
      <c r="F44" s="6"/>
      <c r="V44" s="26"/>
      <c r="W44" s="26"/>
      <c r="X44" s="26"/>
      <c r="Y44" s="26"/>
      <c r="Z44" s="26"/>
      <c r="AA44" s="26"/>
      <c r="AB44" s="26"/>
      <c r="AC44" s="26"/>
      <c r="AD44" s="26"/>
    </row>
    <row r="45" spans="1:40" ht="19.95" customHeight="1" x14ac:dyDescent="0.35">
      <c r="A45" s="24"/>
      <c r="B45" s="24"/>
      <c r="C45" s="24"/>
      <c r="D45" s="24"/>
      <c r="E45" s="25"/>
      <c r="F45" s="24"/>
    </row>
  </sheetData>
  <hyperlinks>
    <hyperlink ref="A34" location="'Table of Contents'!A1" display="Return to Contents" xr:uid="{E10A243D-0002-48C1-BF14-54EF0E002AD1}"/>
  </hyperlinks>
  <pageMargins left="0.7" right="0.7" top="0.75" bottom="0.75" header="0.3" footer="0.3"/>
  <pageSetup paperSize="9" orientation="portrait"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63EEC3-108C-4158-9B6E-F9517212C578}">
  <dimension ref="A1:F33"/>
  <sheetViews>
    <sheetView showGridLines="0" zoomScaleNormal="100" zoomScaleSheetLayoutView="100" workbookViewId="0"/>
  </sheetViews>
  <sheetFormatPr defaultRowHeight="19.95" customHeight="1" x14ac:dyDescent="0.35"/>
  <cols>
    <col min="1" max="1" width="45.5625" customWidth="1"/>
    <col min="2" max="6" width="15.75" customWidth="1"/>
  </cols>
  <sheetData>
    <row r="1" spans="1:6" ht="19.95" customHeight="1" x14ac:dyDescent="0.35">
      <c r="A1" s="2" t="s">
        <v>95</v>
      </c>
    </row>
    <row r="2" spans="1:6" s="184" customFormat="1" ht="20.05" customHeight="1" x14ac:dyDescent="0.35">
      <c r="A2" s="184" t="s">
        <v>76</v>
      </c>
    </row>
    <row r="3" spans="1:6" ht="31.95" customHeight="1" x14ac:dyDescent="0.35">
      <c r="A3" s="116" t="s">
        <v>13</v>
      </c>
      <c r="B3" s="113" t="s">
        <v>85</v>
      </c>
      <c r="C3" s="113" t="s">
        <v>83</v>
      </c>
      <c r="D3" s="113" t="s">
        <v>90</v>
      </c>
      <c r="E3" s="83" t="s">
        <v>115</v>
      </c>
      <c r="F3" s="83" t="s">
        <v>82</v>
      </c>
    </row>
    <row r="4" spans="1:6" ht="19.95" customHeight="1" x14ac:dyDescent="0.35">
      <c r="A4" s="9" t="s">
        <v>14</v>
      </c>
      <c r="B4" s="101">
        <f>SUM(B5:B7)</f>
        <v>41141.023999999998</v>
      </c>
      <c r="C4" s="102">
        <f t="shared" ref="C4:F4" si="0">SUM(C5:C7)</f>
        <v>471.49615968055087</v>
      </c>
      <c r="D4" s="101">
        <f t="shared" si="0"/>
        <v>41612.520159680549</v>
      </c>
      <c r="E4" s="102">
        <f t="shared" si="0"/>
        <v>9.0140038823279269</v>
      </c>
      <c r="F4" s="101">
        <f t="shared" si="0"/>
        <v>41621.534163562879</v>
      </c>
    </row>
    <row r="5" spans="1:6" ht="19.95" customHeight="1" x14ac:dyDescent="0.35">
      <c r="A5" s="117" t="s">
        <v>15</v>
      </c>
      <c r="B5" s="72">
        <v>41141.023999999998</v>
      </c>
      <c r="C5" s="118">
        <v>0</v>
      </c>
      <c r="D5" s="72">
        <v>41141.023999999998</v>
      </c>
      <c r="E5" s="74">
        <v>0</v>
      </c>
      <c r="F5" s="72">
        <v>41141.023999999998</v>
      </c>
    </row>
    <row r="6" spans="1:6" ht="19.95" customHeight="1" x14ac:dyDescent="0.35">
      <c r="A6" s="119" t="s">
        <v>16</v>
      </c>
      <c r="B6" s="118">
        <v>0</v>
      </c>
      <c r="C6" s="74">
        <v>471.49615968055087</v>
      </c>
      <c r="D6" s="118">
        <v>471.49615968055087</v>
      </c>
      <c r="E6" s="74">
        <v>9.0140038823279269</v>
      </c>
      <c r="F6" s="118">
        <v>480.5101635628788</v>
      </c>
    </row>
    <row r="7" spans="1:6" ht="19.95" customHeight="1" x14ac:dyDescent="0.35">
      <c r="A7" s="117" t="s">
        <v>101</v>
      </c>
      <c r="B7" s="72">
        <v>0</v>
      </c>
      <c r="C7" s="118">
        <v>0</v>
      </c>
      <c r="D7" s="118">
        <v>0</v>
      </c>
      <c r="E7" s="74">
        <v>0</v>
      </c>
      <c r="F7" s="120">
        <v>0</v>
      </c>
    </row>
    <row r="8" spans="1:6" ht="19.95" customHeight="1" x14ac:dyDescent="0.35">
      <c r="A8" s="41" t="s">
        <v>18</v>
      </c>
      <c r="B8" s="99">
        <f>SUM(B9:B12,B15)</f>
        <v>7271.1400586099107</v>
      </c>
      <c r="C8" s="102">
        <f t="shared" ref="C8:F8" si="1">SUM(C9:C12,C15)</f>
        <v>236.79189515930102</v>
      </c>
      <c r="D8" s="99">
        <f t="shared" si="1"/>
        <v>7507.9126174536423</v>
      </c>
      <c r="E8" s="102">
        <f t="shared" si="1"/>
        <v>421.3534502477205</v>
      </c>
      <c r="F8" s="99">
        <f t="shared" si="1"/>
        <v>7929.2660677013628</v>
      </c>
    </row>
    <row r="9" spans="1:6" ht="19.95" customHeight="1" x14ac:dyDescent="0.35">
      <c r="A9" s="117" t="s">
        <v>36</v>
      </c>
      <c r="B9" s="72">
        <v>21560.926955341754</v>
      </c>
      <c r="C9" s="74">
        <v>7.8414722394118144</v>
      </c>
      <c r="D9" s="72">
        <v>21568.768427581166</v>
      </c>
      <c r="E9" s="74">
        <v>0</v>
      </c>
      <c r="F9" s="72">
        <v>21568.768427581166</v>
      </c>
    </row>
    <row r="10" spans="1:6" ht="19.95" customHeight="1" x14ac:dyDescent="0.35">
      <c r="A10" s="119" t="s">
        <v>20</v>
      </c>
      <c r="B10" s="118">
        <v>-20385.702337022958</v>
      </c>
      <c r="C10" s="74">
        <v>19.924874596781592</v>
      </c>
      <c r="D10" s="118">
        <v>-20365.777462426176</v>
      </c>
      <c r="E10" s="74">
        <v>0</v>
      </c>
      <c r="F10" s="118">
        <v>-20365.777462426176</v>
      </c>
    </row>
    <row r="11" spans="1:6" ht="19.95" customHeight="1" x14ac:dyDescent="0.35">
      <c r="A11" s="117" t="s">
        <v>21</v>
      </c>
      <c r="B11" s="72">
        <v>5596.0118439605585</v>
      </c>
      <c r="C11" s="74">
        <v>9.0255483231076141</v>
      </c>
      <c r="D11" s="72">
        <v>5605.0180559680966</v>
      </c>
      <c r="E11" s="74">
        <v>120.3534502477205</v>
      </c>
      <c r="F11" s="72">
        <v>5725.3715062158171</v>
      </c>
    </row>
    <row r="12" spans="1:6" ht="19.95" customHeight="1" x14ac:dyDescent="0.35">
      <c r="A12" s="119" t="s">
        <v>22</v>
      </c>
      <c r="B12" s="118">
        <v>499.90359633055601</v>
      </c>
      <c r="C12" s="74">
        <v>0</v>
      </c>
      <c r="D12" s="118">
        <v>499.90359633055601</v>
      </c>
      <c r="E12" s="74">
        <v>0</v>
      </c>
      <c r="F12" s="118">
        <v>499.90359633055601</v>
      </c>
    </row>
    <row r="13" spans="1:6" ht="19.95" customHeight="1" x14ac:dyDescent="0.35">
      <c r="A13" s="121" t="s">
        <v>23</v>
      </c>
      <c r="B13" s="72">
        <v>499.90359633055601</v>
      </c>
      <c r="C13" s="74">
        <v>0</v>
      </c>
      <c r="D13" s="72">
        <v>499.90359633055601</v>
      </c>
      <c r="E13" s="74">
        <v>0</v>
      </c>
      <c r="F13" s="72">
        <v>499.90359633055601</v>
      </c>
    </row>
    <row r="14" spans="1:6" ht="19.95" customHeight="1" x14ac:dyDescent="0.35">
      <c r="A14" s="122" t="s">
        <v>24</v>
      </c>
      <c r="B14" s="118">
        <v>0</v>
      </c>
      <c r="C14" s="74">
        <v>0</v>
      </c>
      <c r="D14" s="118">
        <v>0</v>
      </c>
      <c r="E14" s="74">
        <v>0</v>
      </c>
      <c r="F14" s="128">
        <v>0</v>
      </c>
    </row>
    <row r="15" spans="1:6" ht="19.95" customHeight="1" x14ac:dyDescent="0.35">
      <c r="A15" s="117" t="s">
        <v>79</v>
      </c>
      <c r="B15" s="72">
        <v>0</v>
      </c>
      <c r="C15" s="74">
        <v>200</v>
      </c>
      <c r="D15" s="72">
        <v>200</v>
      </c>
      <c r="E15" s="74">
        <v>301</v>
      </c>
      <c r="F15" s="72">
        <v>501</v>
      </c>
    </row>
    <row r="16" spans="1:6" ht="19.95" customHeight="1" x14ac:dyDescent="0.35">
      <c r="A16" s="123" t="s">
        <v>80</v>
      </c>
      <c r="B16" s="75">
        <v>0</v>
      </c>
      <c r="C16" s="74">
        <v>200</v>
      </c>
      <c r="D16" s="75">
        <v>200</v>
      </c>
      <c r="E16" s="74">
        <v>301</v>
      </c>
      <c r="F16" s="75">
        <v>501</v>
      </c>
    </row>
    <row r="17" spans="1:6" ht="19.95" customHeight="1" x14ac:dyDescent="0.35">
      <c r="A17" s="121" t="s">
        <v>81</v>
      </c>
      <c r="B17" s="72">
        <v>0</v>
      </c>
      <c r="C17" s="74">
        <v>0</v>
      </c>
      <c r="D17" s="72">
        <v>0</v>
      </c>
      <c r="E17" s="74">
        <v>0</v>
      </c>
      <c r="F17" s="72">
        <v>0</v>
      </c>
    </row>
    <row r="18" spans="1:6" ht="19.95" customHeight="1" x14ac:dyDescent="0.35">
      <c r="A18" s="9" t="s">
        <v>25</v>
      </c>
      <c r="B18" s="101">
        <f>SUM(B19,B22)</f>
        <v>3351.3139999999999</v>
      </c>
      <c r="C18" s="102">
        <f t="shared" ref="C18:F18" si="2">SUM(C19,C22)</f>
        <v>22.55000000000004</v>
      </c>
      <c r="D18" s="101">
        <f t="shared" si="2"/>
        <v>3373.864</v>
      </c>
      <c r="E18" s="102">
        <f t="shared" si="2"/>
        <v>0</v>
      </c>
      <c r="F18" s="101">
        <f t="shared" si="2"/>
        <v>3373.864</v>
      </c>
    </row>
    <row r="19" spans="1:6" ht="19.95" customHeight="1" x14ac:dyDescent="0.35">
      <c r="A19" s="117" t="s">
        <v>26</v>
      </c>
      <c r="B19" s="72">
        <v>237.31399999999999</v>
      </c>
      <c r="C19" s="74">
        <v>22.55000000000004</v>
      </c>
      <c r="D19" s="72">
        <v>259.86400000000003</v>
      </c>
      <c r="E19" s="74">
        <v>0</v>
      </c>
      <c r="F19" s="72">
        <v>259.86400000000003</v>
      </c>
    </row>
    <row r="20" spans="1:6" ht="19.95" customHeight="1" x14ac:dyDescent="0.35">
      <c r="A20" s="122" t="s">
        <v>37</v>
      </c>
      <c r="B20" s="118">
        <v>218.31399999999999</v>
      </c>
      <c r="C20" s="74">
        <v>-101.16210000000001</v>
      </c>
      <c r="D20" s="118">
        <v>117.15189999999998</v>
      </c>
      <c r="E20" s="74">
        <v>0</v>
      </c>
      <c r="F20" s="118">
        <v>117.15189999999998</v>
      </c>
    </row>
    <row r="21" spans="1:6" ht="19.95" customHeight="1" x14ac:dyDescent="0.35">
      <c r="A21" s="121" t="s">
        <v>28</v>
      </c>
      <c r="B21" s="72">
        <v>19</v>
      </c>
      <c r="C21" s="74">
        <v>123.71210000000002</v>
      </c>
      <c r="D21" s="118">
        <v>142.71210000000002</v>
      </c>
      <c r="E21" s="74">
        <v>0</v>
      </c>
      <c r="F21" s="118">
        <v>142.71210000000002</v>
      </c>
    </row>
    <row r="22" spans="1:6" ht="19.95" customHeight="1" x14ac:dyDescent="0.35">
      <c r="A22" s="119" t="s">
        <v>29</v>
      </c>
      <c r="B22" s="118">
        <v>3114</v>
      </c>
      <c r="C22" s="74">
        <v>0</v>
      </c>
      <c r="D22" s="118">
        <v>3114</v>
      </c>
      <c r="E22" s="74">
        <v>0</v>
      </c>
      <c r="F22" s="118">
        <v>3114</v>
      </c>
    </row>
    <row r="23" spans="1:6" ht="19.95" customHeight="1" x14ac:dyDescent="0.35">
      <c r="A23" s="124" t="s">
        <v>30</v>
      </c>
      <c r="B23" s="114">
        <v>-166</v>
      </c>
      <c r="C23" s="79">
        <v>24.199999999999989</v>
      </c>
      <c r="D23" s="114">
        <v>-141.80000000000001</v>
      </c>
      <c r="E23" s="114">
        <v>-1.2640868669365091E-2</v>
      </c>
      <c r="F23" s="114">
        <v>-141.81264086866938</v>
      </c>
    </row>
    <row r="24" spans="1:6" ht="19.95" customHeight="1" x14ac:dyDescent="0.35">
      <c r="A24" s="125" t="s">
        <v>31</v>
      </c>
      <c r="B24" s="115">
        <v>-169</v>
      </c>
      <c r="C24" s="126">
        <v>9.4000000000000057</v>
      </c>
      <c r="D24" s="115">
        <v>-159.6</v>
      </c>
      <c r="E24" s="115">
        <v>0</v>
      </c>
      <c r="F24" s="115">
        <v>-159.63138634684043</v>
      </c>
    </row>
    <row r="25" spans="1:6" ht="19.95" customHeight="1" x14ac:dyDescent="0.35">
      <c r="A25" s="177" t="s">
        <v>32</v>
      </c>
      <c r="B25" s="176">
        <v>51428.478058609908</v>
      </c>
      <c r="C25" s="178">
        <v>764.43805483985204</v>
      </c>
      <c r="D25" s="176">
        <v>52192.896777134185</v>
      </c>
      <c r="E25" s="178">
        <v>430.32342691454687</v>
      </c>
      <c r="F25" s="176">
        <v>52623.220204048732</v>
      </c>
    </row>
    <row r="26" spans="1:6" ht="19.95" customHeight="1" x14ac:dyDescent="0.35">
      <c r="A26" t="s">
        <v>11</v>
      </c>
    </row>
    <row r="27" spans="1:6" ht="19.95" customHeight="1" x14ac:dyDescent="0.35">
      <c r="A27" t="s">
        <v>12</v>
      </c>
    </row>
    <row r="28" spans="1:6" ht="19.95" customHeight="1" x14ac:dyDescent="0.35">
      <c r="A28" t="s">
        <v>70</v>
      </c>
    </row>
    <row r="29" spans="1:6" ht="19.95" customHeight="1" x14ac:dyDescent="0.35">
      <c r="A29" s="78" t="s">
        <v>136</v>
      </c>
    </row>
    <row r="30" spans="1:6" ht="19.95" customHeight="1" x14ac:dyDescent="0.35">
      <c r="A30" t="s">
        <v>38</v>
      </c>
    </row>
    <row r="31" spans="1:6" ht="19.95" customHeight="1" x14ac:dyDescent="0.35">
      <c r="A31" t="s">
        <v>133</v>
      </c>
    </row>
    <row r="32" spans="1:6" ht="19.95" customHeight="1" x14ac:dyDescent="0.35">
      <c r="A32" t="s">
        <v>134</v>
      </c>
    </row>
    <row r="33" spans="1:1" ht="19.95" customHeight="1" x14ac:dyDescent="0.35">
      <c r="A33" s="111" t="s">
        <v>87</v>
      </c>
    </row>
  </sheetData>
  <hyperlinks>
    <hyperlink ref="A33" location="'Table of Contents'!A1" display="Return to Contents" xr:uid="{DE3C5078-2F60-4795-B166-C5C50A7958D4}"/>
  </hyperlinks>
  <pageMargins left="0.7" right="0.7" top="0.75" bottom="0.75" header="0.3" footer="0.3"/>
  <pageSetup paperSize="9" orientation="portrait"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AA0FD2-8C55-4406-A718-6FCF8C6D46BC}">
  <dimension ref="A1:I16"/>
  <sheetViews>
    <sheetView showGridLines="0" zoomScaleNormal="100" workbookViewId="0"/>
  </sheetViews>
  <sheetFormatPr defaultRowHeight="19.95" customHeight="1" x14ac:dyDescent="0.35"/>
  <cols>
    <col min="1" max="1" width="48.25" customWidth="1"/>
    <col min="2" max="7" width="7.6875" customWidth="1"/>
  </cols>
  <sheetData>
    <row r="1" spans="1:9" ht="19.95" customHeight="1" x14ac:dyDescent="0.35">
      <c r="A1" s="2" t="s">
        <v>96</v>
      </c>
    </row>
    <row r="2" spans="1:9" ht="19.95" customHeight="1" x14ac:dyDescent="0.35">
      <c r="A2" t="s">
        <v>77</v>
      </c>
    </row>
    <row r="3" spans="1:9" ht="19.95" customHeight="1" x14ac:dyDescent="0.35">
      <c r="A3" s="51" t="s">
        <v>39</v>
      </c>
      <c r="B3" s="52" t="s">
        <v>5</v>
      </c>
      <c r="C3" s="52" t="s">
        <v>40</v>
      </c>
      <c r="D3" s="52" t="s">
        <v>41</v>
      </c>
      <c r="E3" s="52" t="s">
        <v>42</v>
      </c>
      <c r="F3" s="52" t="s">
        <v>43</v>
      </c>
      <c r="G3" s="27" t="s">
        <v>44</v>
      </c>
    </row>
    <row r="4" spans="1:9" ht="19.95" customHeight="1" x14ac:dyDescent="0.35">
      <c r="A4" t="s">
        <v>45</v>
      </c>
      <c r="B4" s="53">
        <v>3114</v>
      </c>
      <c r="C4" s="53">
        <v>3548.5248942968606</v>
      </c>
      <c r="D4" s="53">
        <v>3480.1906753142198</v>
      </c>
      <c r="E4" s="53">
        <v>3533.8826352629271</v>
      </c>
      <c r="F4" s="53">
        <v>3861.0722397547297</v>
      </c>
      <c r="G4" s="53">
        <v>3825.4832824468258</v>
      </c>
    </row>
    <row r="5" spans="1:9" ht="19.95" customHeight="1" x14ac:dyDescent="0.35">
      <c r="A5" t="s">
        <v>46</v>
      </c>
      <c r="B5" s="53">
        <v>3098.5111142153737</v>
      </c>
      <c r="C5" s="53">
        <v>3551.144946034678</v>
      </c>
      <c r="D5" s="53">
        <v>3510.1906753142198</v>
      </c>
      <c r="E5" s="53">
        <v>3563.8826352629271</v>
      </c>
      <c r="F5" s="53">
        <v>3861.0722397547297</v>
      </c>
      <c r="G5" s="53">
        <v>3825.4832824468258</v>
      </c>
    </row>
    <row r="6" spans="1:9" ht="19.95" customHeight="1" x14ac:dyDescent="0.35">
      <c r="A6" t="s">
        <v>74</v>
      </c>
      <c r="B6" s="53">
        <v>3098.5111142153737</v>
      </c>
      <c r="C6" s="53">
        <v>3551.144946034678</v>
      </c>
      <c r="D6" s="53">
        <v>3510.1906753142198</v>
      </c>
      <c r="E6" s="53">
        <v>3563.8826352629271</v>
      </c>
      <c r="F6" s="53">
        <v>3861.0722397547297</v>
      </c>
      <c r="G6" s="53">
        <v>3825.4832824468258</v>
      </c>
    </row>
    <row r="7" spans="1:9" ht="19.95" customHeight="1" x14ac:dyDescent="0.35">
      <c r="A7" s="13" t="s">
        <v>47</v>
      </c>
      <c r="B7" s="54">
        <v>-15.488885784626291</v>
      </c>
      <c r="C7" s="54">
        <v>2.6200517378174482</v>
      </c>
      <c r="D7" s="54">
        <v>30</v>
      </c>
      <c r="E7" s="54">
        <v>30</v>
      </c>
      <c r="F7" s="54">
        <v>0</v>
      </c>
      <c r="G7" s="54">
        <v>0</v>
      </c>
    </row>
    <row r="8" spans="1:9" ht="19.95" customHeight="1" x14ac:dyDescent="0.35">
      <c r="A8" s="55" t="s">
        <v>48</v>
      </c>
      <c r="B8" s="56">
        <v>-123.96425901819066</v>
      </c>
      <c r="C8" s="56">
        <v>0</v>
      </c>
      <c r="D8" s="56">
        <v>0</v>
      </c>
      <c r="E8" s="56">
        <v>0</v>
      </c>
      <c r="F8" s="56">
        <v>0</v>
      </c>
      <c r="G8" s="56">
        <v>0</v>
      </c>
    </row>
    <row r="9" spans="1:9" ht="19.95" customHeight="1" x14ac:dyDescent="0.35">
      <c r="A9" t="s">
        <v>49</v>
      </c>
      <c r="B9" s="53">
        <v>-139.45314480281695</v>
      </c>
      <c r="C9" s="53">
        <v>2.6200517378174482</v>
      </c>
      <c r="D9" s="53">
        <v>30</v>
      </c>
      <c r="E9" s="53">
        <v>30</v>
      </c>
      <c r="F9" s="53">
        <v>0</v>
      </c>
      <c r="G9" s="53">
        <v>0</v>
      </c>
    </row>
    <row r="10" spans="1:9" ht="19.95" customHeight="1" x14ac:dyDescent="0.35">
      <c r="A10" t="s">
        <v>50</v>
      </c>
      <c r="B10" s="53">
        <v>-62.620051737817448</v>
      </c>
      <c r="C10" s="53">
        <v>-60</v>
      </c>
      <c r="D10" s="53">
        <v>-30</v>
      </c>
      <c r="E10" s="53">
        <v>0</v>
      </c>
      <c r="F10" s="53">
        <v>0</v>
      </c>
      <c r="G10" s="53">
        <v>0</v>
      </c>
    </row>
    <row r="11" spans="1:9" ht="19.95" customHeight="1" x14ac:dyDescent="0.35">
      <c r="A11" s="42" t="s">
        <v>33</v>
      </c>
    </row>
    <row r="12" spans="1:9" ht="19.95" customHeight="1" x14ac:dyDescent="0.35">
      <c r="A12" t="s">
        <v>11</v>
      </c>
    </row>
    <row r="13" spans="1:9" ht="19.95" customHeight="1" x14ac:dyDescent="0.35">
      <c r="A13" t="s">
        <v>12</v>
      </c>
    </row>
    <row r="14" spans="1:9" ht="19.95" customHeight="1" x14ac:dyDescent="0.35">
      <c r="A14" t="s">
        <v>71</v>
      </c>
    </row>
    <row r="15" spans="1:9" ht="19.95" customHeight="1" x14ac:dyDescent="0.35">
      <c r="A15" t="s">
        <v>75</v>
      </c>
    </row>
    <row r="16" spans="1:9" s="184" customFormat="1" ht="20.05" customHeight="1" x14ac:dyDescent="0.35">
      <c r="A16" s="192" t="s">
        <v>87</v>
      </c>
      <c r="B16" s="90"/>
      <c r="C16" s="90"/>
      <c r="D16" s="90"/>
      <c r="E16" s="90"/>
      <c r="F16" s="90"/>
      <c r="G16" s="90"/>
      <c r="H16" s="90"/>
      <c r="I16" s="185"/>
    </row>
  </sheetData>
  <hyperlinks>
    <hyperlink ref="A16" location="'Table of Contents'!A1" display="Return to Contents" xr:uid="{764DBFC5-651A-4656-A6AF-BA9FC36B1B59}"/>
  </hyperlinks>
  <pageMargins left="0.7" right="0.7" top="0.75" bottom="0.75" header="0.3" footer="0.3"/>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F3BA93-3C66-4671-A646-4FAA792CDE22}">
  <dimension ref="A1:J15"/>
  <sheetViews>
    <sheetView showGridLines="0" zoomScaleNormal="100" zoomScaleSheetLayoutView="100" workbookViewId="0"/>
  </sheetViews>
  <sheetFormatPr defaultRowHeight="19.95" customHeight="1" x14ac:dyDescent="0.35"/>
  <cols>
    <col min="1" max="1" width="25.3125" customWidth="1"/>
    <col min="2" max="8" width="8" customWidth="1"/>
  </cols>
  <sheetData>
    <row r="1" spans="1:10" ht="19.95" customHeight="1" x14ac:dyDescent="0.35">
      <c r="A1" s="2" t="s">
        <v>97</v>
      </c>
      <c r="B1" s="3"/>
      <c r="C1" s="3"/>
      <c r="D1" s="3"/>
      <c r="E1" s="3"/>
      <c r="F1" s="3"/>
      <c r="G1" s="3"/>
      <c r="I1" s="3"/>
    </row>
    <row r="2" spans="1:10" s="184" customFormat="1" ht="20.05" customHeight="1" x14ac:dyDescent="0.35">
      <c r="A2" s="184" t="s">
        <v>51</v>
      </c>
      <c r="B2" s="185"/>
      <c r="C2" s="185"/>
      <c r="D2" s="185"/>
      <c r="E2" s="185"/>
      <c r="F2" s="185"/>
      <c r="G2" s="185"/>
      <c r="I2" s="185"/>
    </row>
    <row r="3" spans="1:10" ht="19.95" customHeight="1" x14ac:dyDescent="0.35">
      <c r="A3" s="19" t="s">
        <v>52</v>
      </c>
      <c r="B3" s="94" t="s">
        <v>4</v>
      </c>
      <c r="C3" s="1" t="s">
        <v>5</v>
      </c>
      <c r="D3" s="1" t="s">
        <v>40</v>
      </c>
      <c r="E3" s="1" t="s">
        <v>41</v>
      </c>
      <c r="F3" s="1" t="s">
        <v>42</v>
      </c>
      <c r="G3" s="1" t="s">
        <v>43</v>
      </c>
      <c r="H3" s="1" t="s">
        <v>44</v>
      </c>
      <c r="I3" s="3"/>
      <c r="J3" s="3"/>
    </row>
    <row r="4" spans="1:10" ht="19.95" customHeight="1" x14ac:dyDescent="0.35">
      <c r="A4" t="s">
        <v>24</v>
      </c>
      <c r="B4" s="93">
        <v>0</v>
      </c>
      <c r="C4" s="12">
        <v>0</v>
      </c>
      <c r="D4" s="12">
        <v>0</v>
      </c>
      <c r="E4" s="12">
        <v>663</v>
      </c>
      <c r="F4" s="12">
        <v>222</v>
      </c>
      <c r="G4" s="12">
        <v>0</v>
      </c>
      <c r="H4" s="12">
        <v>0</v>
      </c>
      <c r="I4" s="15"/>
      <c r="J4" s="11"/>
    </row>
    <row r="5" spans="1:10" ht="19.95" customHeight="1" x14ac:dyDescent="0.35">
      <c r="A5" t="s">
        <v>53</v>
      </c>
      <c r="B5" s="96">
        <v>610.06328443823907</v>
      </c>
      <c r="C5" s="12">
        <v>628.90375597582693</v>
      </c>
      <c r="D5" s="12">
        <v>649.86994665545183</v>
      </c>
      <c r="E5" s="12">
        <v>663.10711716401272</v>
      </c>
      <c r="F5" s="12">
        <v>676.01930060885798</v>
      </c>
      <c r="G5" s="12">
        <v>688.73594142835975</v>
      </c>
      <c r="H5" s="12">
        <v>702.51066025692694</v>
      </c>
      <c r="I5" s="15"/>
      <c r="J5" s="11"/>
    </row>
    <row r="6" spans="1:10" ht="19.95" customHeight="1" x14ac:dyDescent="0.35">
      <c r="A6" t="s">
        <v>54</v>
      </c>
      <c r="B6" s="96">
        <v>1779.3512462781973</v>
      </c>
      <c r="C6" s="12">
        <v>1834.302621596162</v>
      </c>
      <c r="D6" s="12">
        <v>1895.4540110784012</v>
      </c>
      <c r="E6" s="12">
        <v>1934.0624250617038</v>
      </c>
      <c r="F6" s="12">
        <v>1971.7229601091694</v>
      </c>
      <c r="G6" s="12">
        <v>2008.813162499383</v>
      </c>
      <c r="H6" s="12">
        <v>2048.9892600000003</v>
      </c>
      <c r="I6" s="15"/>
      <c r="J6" s="11"/>
    </row>
    <row r="7" spans="1:10" ht="19.95" customHeight="1" x14ac:dyDescent="0.35">
      <c r="A7" t="s">
        <v>55</v>
      </c>
      <c r="B7" s="96">
        <v>5</v>
      </c>
      <c r="C7" s="12">
        <v>5</v>
      </c>
      <c r="D7" s="12">
        <v>5</v>
      </c>
      <c r="E7" s="12">
        <v>5</v>
      </c>
      <c r="F7" s="12">
        <v>5</v>
      </c>
      <c r="G7" s="12">
        <v>5</v>
      </c>
      <c r="H7" s="107">
        <v>5</v>
      </c>
      <c r="I7" s="15"/>
      <c r="J7" s="4"/>
    </row>
    <row r="8" spans="1:10" ht="19.95" customHeight="1" x14ac:dyDescent="0.35">
      <c r="A8" t="s">
        <v>56</v>
      </c>
      <c r="B8" s="95">
        <v>4.0318804980975846</v>
      </c>
      <c r="C8" s="57">
        <v>4.1270433817660495</v>
      </c>
      <c r="D8" s="57">
        <v>4.2410693992839148</v>
      </c>
      <c r="E8" s="57">
        <v>4.3663061587099543</v>
      </c>
      <c r="F8" s="57">
        <v>4.4955680752290066</v>
      </c>
      <c r="G8" s="57">
        <v>4.6232069726891094</v>
      </c>
      <c r="H8" s="180">
        <v>4.7455312346647798</v>
      </c>
      <c r="I8" s="15"/>
      <c r="J8" s="15"/>
    </row>
    <row r="9" spans="1:10" ht="19.95" customHeight="1" x14ac:dyDescent="0.35">
      <c r="A9" t="s">
        <v>137</v>
      </c>
      <c r="B9" s="96">
        <v>131.69979452645566</v>
      </c>
      <c r="C9" s="109">
        <v>141.81264086866938</v>
      </c>
      <c r="D9" s="109">
        <v>120.96434744717277</v>
      </c>
      <c r="E9" s="109">
        <v>66.894400146504935</v>
      </c>
      <c r="F9" s="109">
        <v>116.55258636976312</v>
      </c>
      <c r="G9" s="109">
        <v>192.9023848941977</v>
      </c>
      <c r="H9" s="183">
        <v>202.365315117112</v>
      </c>
      <c r="I9" s="15"/>
    </row>
    <row r="10" spans="1:10" ht="19.95" customHeight="1" x14ac:dyDescent="0.35">
      <c r="A10" t="s">
        <v>57</v>
      </c>
      <c r="B10" s="96">
        <v>353.18215672613439</v>
      </c>
      <c r="C10" s="12">
        <v>218.64174183588733</v>
      </c>
      <c r="D10" s="12">
        <v>102.70452141601999</v>
      </c>
      <c r="E10" s="12">
        <v>701.61049154206353</v>
      </c>
      <c r="F10" s="12">
        <v>836.78546401999995</v>
      </c>
      <c r="G10" s="12">
        <v>682.81426239999996</v>
      </c>
      <c r="H10" s="107">
        <v>512.84569618</v>
      </c>
      <c r="I10" s="15"/>
      <c r="J10" s="15"/>
    </row>
    <row r="11" spans="1:10" ht="19.95" customHeight="1" x14ac:dyDescent="0.35">
      <c r="A11" t="s">
        <v>58</v>
      </c>
      <c r="B11" s="182">
        <v>19.848928504974626</v>
      </c>
      <c r="C11" s="12">
        <v>11.919611260525324</v>
      </c>
      <c r="D11" s="12">
        <v>5.4184654871994065</v>
      </c>
      <c r="E11" s="12">
        <v>36.276517368340869</v>
      </c>
      <c r="F11" s="12">
        <v>42.439302120500194</v>
      </c>
      <c r="G11" s="12">
        <v>33.990929328162927</v>
      </c>
      <c r="H11" s="107">
        <v>25.029203724571985</v>
      </c>
      <c r="I11" s="15"/>
      <c r="J11" s="15"/>
    </row>
    <row r="12" spans="1:10" ht="19.95" customHeight="1" x14ac:dyDescent="0.35">
      <c r="A12" t="s">
        <v>10</v>
      </c>
      <c r="B12" s="58"/>
      <c r="C12" s="58"/>
      <c r="D12" s="58"/>
      <c r="E12" s="58"/>
      <c r="F12" s="58"/>
      <c r="G12" s="58"/>
      <c r="H12" s="6"/>
      <c r="I12" s="3"/>
    </row>
    <row r="13" spans="1:10" ht="19.95" customHeight="1" x14ac:dyDescent="0.35">
      <c r="A13" t="s">
        <v>11</v>
      </c>
      <c r="B13" s="179"/>
      <c r="C13" s="179"/>
      <c r="D13" s="179"/>
      <c r="E13" s="179"/>
      <c r="F13" s="179"/>
      <c r="G13" s="179"/>
      <c r="H13" s="179"/>
      <c r="I13" s="3"/>
    </row>
    <row r="14" spans="1:10" ht="19.95" customHeight="1" x14ac:dyDescent="0.35">
      <c r="A14" t="s">
        <v>12</v>
      </c>
      <c r="B14" s="3"/>
      <c r="C14" s="3"/>
      <c r="D14" s="3"/>
      <c r="E14" s="3"/>
      <c r="F14" s="3"/>
      <c r="G14" s="3"/>
      <c r="H14" s="3"/>
      <c r="I14" s="3"/>
    </row>
    <row r="15" spans="1:10" s="184" customFormat="1" ht="20.05" customHeight="1" x14ac:dyDescent="0.35">
      <c r="A15" s="192" t="s">
        <v>87</v>
      </c>
      <c r="B15" s="90"/>
      <c r="C15" s="90"/>
      <c r="D15" s="90"/>
      <c r="E15" s="90"/>
      <c r="F15" s="90"/>
      <c r="G15" s="90"/>
      <c r="H15" s="90"/>
      <c r="I15" s="185"/>
    </row>
  </sheetData>
  <phoneticPr fontId="5" type="noConversion"/>
  <hyperlinks>
    <hyperlink ref="A15" location="'Table of Contents'!A1" display="Return to Contents" xr:uid="{D37CAFBE-BA08-4454-8983-1CAFDC3782DD}"/>
  </hyperlinks>
  <pageMargins left="0.7" right="0.7" top="0.75" bottom="0.75" header="0.3" footer="0.3"/>
  <pageSetup paperSize="9" orientation="portrait"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1140AD-AD50-4867-ABCA-A208263D441C}">
  <dimension ref="A1:I32"/>
  <sheetViews>
    <sheetView showGridLines="0" zoomScaleNormal="100" workbookViewId="0">
      <selection activeCell="A2" sqref="A2:XFD2"/>
    </sheetView>
  </sheetViews>
  <sheetFormatPr defaultRowHeight="19.95" customHeight="1" x14ac:dyDescent="0.35"/>
  <cols>
    <col min="1" max="1" width="32" customWidth="1"/>
    <col min="2" max="6" width="15.75" customWidth="1"/>
    <col min="7" max="7" width="14.5625" bestFit="1" customWidth="1"/>
  </cols>
  <sheetData>
    <row r="1" spans="1:9" ht="19.95" customHeight="1" x14ac:dyDescent="0.35">
      <c r="A1" s="2" t="s">
        <v>98</v>
      </c>
      <c r="B1" s="3"/>
      <c r="C1" s="3"/>
    </row>
    <row r="2" spans="1:9" s="184" customFormat="1" ht="20.05" customHeight="1" x14ac:dyDescent="0.35">
      <c r="A2" s="184" t="s">
        <v>102</v>
      </c>
      <c r="B2" s="185"/>
      <c r="C2" s="185"/>
      <c r="D2" s="185"/>
      <c r="E2" s="185"/>
      <c r="F2" s="185"/>
      <c r="G2" s="185"/>
      <c r="I2" s="185"/>
    </row>
    <row r="3" spans="1:9" s="51" customFormat="1" ht="31.95" customHeight="1" x14ac:dyDescent="0.35">
      <c r="A3" s="97" t="s">
        <v>13</v>
      </c>
      <c r="B3" s="83" t="s">
        <v>85</v>
      </c>
      <c r="C3" s="83" t="s">
        <v>83</v>
      </c>
      <c r="D3" s="83" t="s">
        <v>90</v>
      </c>
      <c r="E3" s="83" t="s">
        <v>91</v>
      </c>
      <c r="F3" s="83" t="s">
        <v>84</v>
      </c>
    </row>
    <row r="4" spans="1:9" s="100" customFormat="1" ht="19.95" customHeight="1" x14ac:dyDescent="0.35">
      <c r="A4" s="28" t="s">
        <v>59</v>
      </c>
      <c r="B4" s="99">
        <v>6278.0584834290103</v>
      </c>
      <c r="C4" s="110">
        <v>-198.78511580710892</v>
      </c>
      <c r="D4" s="99">
        <v>6079.2733676219013</v>
      </c>
      <c r="E4" s="99">
        <v>-31</v>
      </c>
      <c r="F4" s="99">
        <v>6048.2733676219013</v>
      </c>
    </row>
    <row r="5" spans="1:9" ht="19.95" customHeight="1" x14ac:dyDescent="0.35">
      <c r="A5" s="82" t="s">
        <v>15</v>
      </c>
      <c r="B5" s="36">
        <v>4689.9269999999997</v>
      </c>
      <c r="C5" s="43">
        <v>0</v>
      </c>
      <c r="D5" s="36">
        <v>4689.9269999999997</v>
      </c>
      <c r="E5" s="43">
        <v>0</v>
      </c>
      <c r="F5" s="36">
        <v>4689.9269999999997</v>
      </c>
    </row>
    <row r="6" spans="1:9" ht="19.95" customHeight="1" x14ac:dyDescent="0.35">
      <c r="A6" s="81" t="s">
        <v>16</v>
      </c>
      <c r="B6" s="38">
        <v>348.74548342901096</v>
      </c>
      <c r="C6" s="43">
        <v>-12.365999999999985</v>
      </c>
      <c r="D6" s="38">
        <v>336.37948342901097</v>
      </c>
      <c r="E6" s="43">
        <v>0</v>
      </c>
      <c r="F6" s="38">
        <v>336.37948342901097</v>
      </c>
    </row>
    <row r="7" spans="1:9" ht="19.95" customHeight="1" x14ac:dyDescent="0.35">
      <c r="A7" s="82" t="s">
        <v>17</v>
      </c>
      <c r="B7" s="36">
        <v>670</v>
      </c>
      <c r="C7" s="43">
        <v>0</v>
      </c>
      <c r="D7" s="38">
        <v>670</v>
      </c>
      <c r="E7" s="43">
        <v>0</v>
      </c>
      <c r="F7" s="38">
        <v>670</v>
      </c>
    </row>
    <row r="8" spans="1:9" ht="19.95" customHeight="1" x14ac:dyDescent="0.35">
      <c r="A8" s="80" t="s">
        <v>60</v>
      </c>
      <c r="B8" s="60">
        <v>300</v>
      </c>
      <c r="C8" s="79">
        <v>-161</v>
      </c>
      <c r="D8" s="60">
        <v>139</v>
      </c>
      <c r="E8" s="61">
        <v>0</v>
      </c>
      <c r="F8" s="60">
        <v>139</v>
      </c>
    </row>
    <row r="9" spans="1:9" ht="19.95" customHeight="1" x14ac:dyDescent="0.35">
      <c r="A9" s="106" t="s">
        <v>79</v>
      </c>
      <c r="B9" s="36">
        <v>130.38800000000001</v>
      </c>
      <c r="C9" s="127">
        <v>12.451884192890191</v>
      </c>
      <c r="D9" s="36">
        <v>142.8398841928902</v>
      </c>
      <c r="E9" s="84">
        <v>-31</v>
      </c>
      <c r="F9" s="36">
        <v>111.8398841928902</v>
      </c>
    </row>
    <row r="10" spans="1:9" ht="19.95" customHeight="1" x14ac:dyDescent="0.35">
      <c r="A10" s="112" t="s">
        <v>80</v>
      </c>
      <c r="B10" s="75">
        <v>130</v>
      </c>
      <c r="C10" s="76">
        <v>12.839884192890196</v>
      </c>
      <c r="D10" s="75">
        <v>142.8398841928902</v>
      </c>
      <c r="E10" s="76">
        <v>0</v>
      </c>
      <c r="F10" s="75">
        <v>142.8398841928902</v>
      </c>
    </row>
    <row r="11" spans="1:9" ht="19.95" customHeight="1" x14ac:dyDescent="0.35">
      <c r="A11" s="131" t="s">
        <v>81</v>
      </c>
      <c r="B11" s="129">
        <v>0</v>
      </c>
      <c r="C11" s="130">
        <v>0</v>
      </c>
      <c r="D11" s="129">
        <v>0</v>
      </c>
      <c r="E11" s="130">
        <v>-31</v>
      </c>
      <c r="F11" s="129">
        <v>-31</v>
      </c>
    </row>
    <row r="12" spans="1:9" ht="19.95" customHeight="1" x14ac:dyDescent="0.35">
      <c r="A12" s="59" t="s">
        <v>26</v>
      </c>
      <c r="B12" s="38">
        <v>138.99799999999999</v>
      </c>
      <c r="C12" s="74">
        <v>-37.870999999999995</v>
      </c>
      <c r="D12" s="38">
        <v>101.127</v>
      </c>
      <c r="E12" s="39">
        <v>0</v>
      </c>
      <c r="F12" s="38">
        <v>101.127</v>
      </c>
    </row>
    <row r="13" spans="1:9" ht="19.95" customHeight="1" x14ac:dyDescent="0.35">
      <c r="A13" s="62" t="s">
        <v>27</v>
      </c>
      <c r="B13" s="44">
        <v>119.24</v>
      </c>
      <c r="C13" s="74">
        <v>-119.24</v>
      </c>
      <c r="D13" s="44">
        <v>0</v>
      </c>
      <c r="E13" s="39">
        <v>0</v>
      </c>
      <c r="F13" s="44">
        <v>0</v>
      </c>
    </row>
    <row r="14" spans="1:9" ht="19.95" customHeight="1" x14ac:dyDescent="0.35">
      <c r="A14" s="63" t="s">
        <v>61</v>
      </c>
      <c r="B14" s="44">
        <v>19.757999999999999</v>
      </c>
      <c r="C14" s="74">
        <v>81.369</v>
      </c>
      <c r="D14" s="44">
        <v>101.127</v>
      </c>
      <c r="E14" s="39">
        <v>0</v>
      </c>
      <c r="F14" s="44">
        <v>101.127</v>
      </c>
    </row>
    <row r="15" spans="1:9" s="100" customFormat="1" ht="19.95" customHeight="1" x14ac:dyDescent="0.35">
      <c r="A15" s="28" t="s">
        <v>62</v>
      </c>
      <c r="B15" s="101">
        <v>123.87424389417238</v>
      </c>
      <c r="C15" s="102">
        <v>3.351105131229275</v>
      </c>
      <c r="D15" s="101">
        <v>127.22534902540166</v>
      </c>
      <c r="E15" s="102">
        <v>-25</v>
      </c>
      <c r="F15" s="101">
        <v>102.22534902540166</v>
      </c>
    </row>
    <row r="16" spans="1:9" ht="19.95" customHeight="1" x14ac:dyDescent="0.35">
      <c r="A16" s="59" t="s">
        <v>63</v>
      </c>
      <c r="B16" s="44">
        <v>176.03624389417237</v>
      </c>
      <c r="C16" s="73">
        <v>0</v>
      </c>
      <c r="D16" s="44">
        <v>176.03624389417237</v>
      </c>
      <c r="E16" s="43">
        <v>0</v>
      </c>
      <c r="F16" s="44">
        <v>176.03624389417237</v>
      </c>
    </row>
    <row r="17" spans="1:6" ht="19.95" customHeight="1" x14ac:dyDescent="0.35">
      <c r="A17" s="59" t="s">
        <v>64</v>
      </c>
      <c r="B17" s="44">
        <v>-52.838000000000001</v>
      </c>
      <c r="C17" s="73">
        <v>-0.36889486877070965</v>
      </c>
      <c r="D17" s="44">
        <v>-53.206894868770711</v>
      </c>
      <c r="E17" s="43">
        <v>0</v>
      </c>
      <c r="F17" s="44">
        <v>-53.206894868770711</v>
      </c>
    </row>
    <row r="18" spans="1:6" ht="19.95" customHeight="1" x14ac:dyDescent="0.35">
      <c r="A18" s="133" t="s">
        <v>79</v>
      </c>
      <c r="B18" s="134">
        <v>0.67600000000000005</v>
      </c>
      <c r="C18" s="135">
        <v>3.7199999999999998</v>
      </c>
      <c r="D18" s="134">
        <v>4.3959999999999999</v>
      </c>
      <c r="E18" s="64">
        <v>-25</v>
      </c>
      <c r="F18" s="134">
        <v>-20.603999999999999</v>
      </c>
    </row>
    <row r="19" spans="1:6" ht="19.95" customHeight="1" x14ac:dyDescent="0.35">
      <c r="A19" s="140" t="s">
        <v>80</v>
      </c>
      <c r="B19" s="132">
        <v>1</v>
      </c>
      <c r="C19" s="73">
        <v>3.3959999999999999</v>
      </c>
      <c r="D19" s="132">
        <v>4.3959999999999999</v>
      </c>
      <c r="E19" s="73">
        <v>0</v>
      </c>
      <c r="F19" s="132">
        <v>4.3959999999999999</v>
      </c>
    </row>
    <row r="20" spans="1:6" ht="19.95" customHeight="1" x14ac:dyDescent="0.35">
      <c r="A20" s="141" t="s">
        <v>81</v>
      </c>
      <c r="B20" s="136">
        <v>0</v>
      </c>
      <c r="C20" s="137">
        <v>0</v>
      </c>
      <c r="D20" s="136">
        <v>0</v>
      </c>
      <c r="E20" s="137">
        <v>-25</v>
      </c>
      <c r="F20" s="136">
        <v>-25</v>
      </c>
    </row>
    <row r="21" spans="1:6" ht="19.95" customHeight="1" x14ac:dyDescent="0.35">
      <c r="A21" s="59" t="s">
        <v>26</v>
      </c>
      <c r="B21" s="44">
        <v>0</v>
      </c>
      <c r="C21" s="73">
        <v>0</v>
      </c>
      <c r="D21" s="44">
        <v>0</v>
      </c>
      <c r="E21" s="43">
        <v>0</v>
      </c>
      <c r="F21" s="44">
        <v>0</v>
      </c>
    </row>
    <row r="22" spans="1:6" ht="19.95" customHeight="1" x14ac:dyDescent="0.35">
      <c r="A22" s="63" t="s">
        <v>27</v>
      </c>
      <c r="B22" s="44">
        <v>0</v>
      </c>
      <c r="C22" s="73">
        <v>-0.36889486877071198</v>
      </c>
      <c r="D22" s="44">
        <v>-0.36889486877071198</v>
      </c>
      <c r="E22" s="43">
        <v>0.36889486877071198</v>
      </c>
      <c r="F22" s="44">
        <v>0</v>
      </c>
    </row>
    <row r="23" spans="1:6" ht="19.95" customHeight="1" x14ac:dyDescent="0.35">
      <c r="A23" s="63" t="s">
        <v>65</v>
      </c>
      <c r="B23" s="44">
        <v>0</v>
      </c>
      <c r="C23" s="73">
        <v>0</v>
      </c>
      <c r="D23" s="44">
        <v>0</v>
      </c>
      <c r="E23" s="43">
        <v>0</v>
      </c>
      <c r="F23" s="44">
        <v>0</v>
      </c>
    </row>
    <row r="24" spans="1:6" s="100" customFormat="1" ht="19.95" customHeight="1" x14ac:dyDescent="0.35">
      <c r="A24" s="103" t="s">
        <v>66</v>
      </c>
      <c r="B24" s="104">
        <v>6401.9327273231829</v>
      </c>
      <c r="C24" s="105">
        <v>-195.43401067588093</v>
      </c>
      <c r="D24" s="104">
        <v>6206.498716647302</v>
      </c>
      <c r="E24" s="104">
        <v>-55.999999999999091</v>
      </c>
      <c r="F24" s="104">
        <v>6150.4987166473029</v>
      </c>
    </row>
    <row r="25" spans="1:6" ht="19.95" customHeight="1" x14ac:dyDescent="0.35">
      <c r="A25" t="s">
        <v>33</v>
      </c>
    </row>
    <row r="26" spans="1:6" ht="19.95" customHeight="1" x14ac:dyDescent="0.35">
      <c r="A26" t="s">
        <v>11</v>
      </c>
    </row>
    <row r="27" spans="1:6" ht="19.95" customHeight="1" x14ac:dyDescent="0.35">
      <c r="A27" t="s">
        <v>12</v>
      </c>
    </row>
    <row r="28" spans="1:6" ht="19.95" customHeight="1" x14ac:dyDescent="0.35">
      <c r="A28" t="s">
        <v>34</v>
      </c>
    </row>
    <row r="29" spans="1:6" ht="19.95" customHeight="1" x14ac:dyDescent="0.35">
      <c r="A29" t="s">
        <v>86</v>
      </c>
    </row>
    <row r="30" spans="1:6" ht="19.95" customHeight="1" x14ac:dyDescent="0.35">
      <c r="A30" t="s">
        <v>72</v>
      </c>
    </row>
    <row r="31" spans="1:6" ht="19.95" customHeight="1" x14ac:dyDescent="0.35">
      <c r="A31" t="s">
        <v>73</v>
      </c>
    </row>
    <row r="32" spans="1:6" s="184" customFormat="1" ht="20.05" customHeight="1" x14ac:dyDescent="0.35">
      <c r="A32" s="192" t="s">
        <v>87</v>
      </c>
    </row>
  </sheetData>
  <hyperlinks>
    <hyperlink ref="A32" location="'Table of Contents'!A1" display="Return to Contents" xr:uid="{BDACF9E6-73AC-43E1-9711-E32D215E64E2}"/>
  </hyperlinks>
  <pageMargins left="0.7" right="0.7" top="0.75" bottom="0.75" header="0.3" footer="0.3"/>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7191C6-5315-446B-BA5B-DA318879045A}">
  <dimension ref="A1:I32"/>
  <sheetViews>
    <sheetView showGridLines="0" zoomScaleNormal="100" workbookViewId="0"/>
  </sheetViews>
  <sheetFormatPr defaultColWidth="8.75" defaultRowHeight="19.95" customHeight="1" x14ac:dyDescent="0.35"/>
  <cols>
    <col min="1" max="1" width="32" customWidth="1"/>
    <col min="2" max="6" width="15.75" customWidth="1"/>
  </cols>
  <sheetData>
    <row r="1" spans="1:9" ht="19.95" customHeight="1" x14ac:dyDescent="0.35">
      <c r="A1" s="2" t="s">
        <v>99</v>
      </c>
      <c r="B1" s="3"/>
      <c r="C1" s="3"/>
    </row>
    <row r="2" spans="1:9" s="184" customFormat="1" ht="20.05" customHeight="1" x14ac:dyDescent="0.35">
      <c r="A2" s="184" t="s">
        <v>102</v>
      </c>
      <c r="B2" s="185"/>
      <c r="C2" s="185"/>
      <c r="D2" s="185"/>
      <c r="E2" s="185"/>
      <c r="F2" s="185"/>
      <c r="G2" s="185"/>
      <c r="I2" s="185"/>
    </row>
    <row r="3" spans="1:9" s="51" customFormat="1" ht="31.95" customHeight="1" x14ac:dyDescent="0.35">
      <c r="A3" s="143" t="s">
        <v>13</v>
      </c>
      <c r="B3" s="113" t="s">
        <v>85</v>
      </c>
      <c r="C3" s="113" t="s">
        <v>83</v>
      </c>
      <c r="D3" s="113" t="s">
        <v>90</v>
      </c>
      <c r="E3" s="113" t="s">
        <v>91</v>
      </c>
      <c r="F3" s="113" t="s">
        <v>84</v>
      </c>
    </row>
    <row r="4" spans="1:9" ht="19.95" customHeight="1" x14ac:dyDescent="0.35">
      <c r="A4" s="9" t="s">
        <v>59</v>
      </c>
      <c r="B4" s="144">
        <v>7176.1059999999998</v>
      </c>
      <c r="C4" s="145">
        <v>24.850000000000364</v>
      </c>
      <c r="D4" s="144">
        <v>7200.9560000000001</v>
      </c>
      <c r="E4" s="166">
        <v>29.301313612484591</v>
      </c>
      <c r="F4" s="144">
        <v>7230.2573136124847</v>
      </c>
    </row>
    <row r="5" spans="1:9" ht="19.95" customHeight="1" x14ac:dyDescent="0.35">
      <c r="A5" s="82" t="s">
        <v>15</v>
      </c>
      <c r="B5" s="72">
        <v>6256.4059999999999</v>
      </c>
      <c r="C5" s="74">
        <v>0</v>
      </c>
      <c r="D5" s="72">
        <v>6256.4059999999999</v>
      </c>
      <c r="E5" s="74">
        <v>0</v>
      </c>
      <c r="F5" s="72">
        <v>6256.4059999999999</v>
      </c>
    </row>
    <row r="6" spans="1:9" ht="19.95" customHeight="1" x14ac:dyDescent="0.35">
      <c r="A6" s="81" t="s">
        <v>16</v>
      </c>
      <c r="B6" s="118">
        <v>0</v>
      </c>
      <c r="C6" s="74">
        <v>1.285000000000764</v>
      </c>
      <c r="D6" s="118">
        <v>1.285000000000764</v>
      </c>
      <c r="E6" s="74">
        <v>-1.6986863875154081</v>
      </c>
      <c r="F6" s="118">
        <v>-0.41368638751464415</v>
      </c>
    </row>
    <row r="7" spans="1:9" ht="19.95" customHeight="1" x14ac:dyDescent="0.35">
      <c r="A7" s="106" t="s">
        <v>101</v>
      </c>
      <c r="B7" s="72">
        <v>0</v>
      </c>
      <c r="C7" s="74">
        <v>0</v>
      </c>
      <c r="D7" s="118">
        <v>0</v>
      </c>
      <c r="E7" s="74">
        <v>0</v>
      </c>
      <c r="F7" s="118">
        <v>0</v>
      </c>
    </row>
    <row r="8" spans="1:9" ht="19.95" customHeight="1" x14ac:dyDescent="0.35">
      <c r="A8" s="80" t="s">
        <v>60</v>
      </c>
      <c r="B8" s="146">
        <v>471.7</v>
      </c>
      <c r="C8" s="79">
        <v>0</v>
      </c>
      <c r="D8" s="146">
        <v>471.7</v>
      </c>
      <c r="E8" s="79">
        <v>0</v>
      </c>
      <c r="F8" s="146">
        <v>471.7</v>
      </c>
    </row>
    <row r="9" spans="1:9" ht="19.95" customHeight="1" x14ac:dyDescent="0.35">
      <c r="A9" s="82" t="s">
        <v>79</v>
      </c>
      <c r="B9" s="72">
        <v>0</v>
      </c>
      <c r="C9" s="127">
        <v>0</v>
      </c>
      <c r="D9" s="72">
        <v>0</v>
      </c>
      <c r="E9" s="127">
        <v>31</v>
      </c>
      <c r="F9" s="72">
        <v>31</v>
      </c>
    </row>
    <row r="10" spans="1:9" ht="19.95" customHeight="1" x14ac:dyDescent="0.35">
      <c r="A10" s="138" t="s">
        <v>80</v>
      </c>
      <c r="B10" s="75">
        <v>0</v>
      </c>
      <c r="C10" s="76">
        <v>0</v>
      </c>
      <c r="D10" s="75">
        <v>0</v>
      </c>
      <c r="E10" s="76">
        <v>31</v>
      </c>
      <c r="F10" s="75">
        <v>31</v>
      </c>
    </row>
    <row r="11" spans="1:9" ht="19.95" customHeight="1" x14ac:dyDescent="0.35">
      <c r="A11" s="139" t="s">
        <v>81</v>
      </c>
      <c r="B11" s="129">
        <v>0</v>
      </c>
      <c r="C11" s="130">
        <v>0</v>
      </c>
      <c r="D11" s="129">
        <v>0</v>
      </c>
      <c r="E11" s="130">
        <v>0</v>
      </c>
      <c r="F11" s="129">
        <v>0</v>
      </c>
    </row>
    <row r="12" spans="1:9" ht="19.95" customHeight="1" x14ac:dyDescent="0.35">
      <c r="A12" s="81" t="s">
        <v>26</v>
      </c>
      <c r="B12" s="118">
        <v>448</v>
      </c>
      <c r="C12" s="74">
        <v>23.564999999999998</v>
      </c>
      <c r="D12" s="118">
        <v>471.565</v>
      </c>
      <c r="E12" s="74">
        <v>0</v>
      </c>
      <c r="F12" s="118">
        <v>471.565</v>
      </c>
    </row>
    <row r="13" spans="1:9" ht="19.95" customHeight="1" x14ac:dyDescent="0.35">
      <c r="A13" s="142" t="s">
        <v>67</v>
      </c>
      <c r="B13" s="118">
        <v>122</v>
      </c>
      <c r="C13" s="74">
        <v>0</v>
      </c>
      <c r="D13" s="118">
        <v>122</v>
      </c>
      <c r="E13" s="74">
        <v>0</v>
      </c>
      <c r="F13" s="118">
        <v>122</v>
      </c>
    </row>
    <row r="14" spans="1:9" ht="19.95" customHeight="1" x14ac:dyDescent="0.35">
      <c r="A14" s="140" t="s">
        <v>61</v>
      </c>
      <c r="B14" s="118">
        <v>326</v>
      </c>
      <c r="C14" s="74">
        <v>23.564999999999998</v>
      </c>
      <c r="D14" s="118">
        <v>349.565</v>
      </c>
      <c r="E14" s="74">
        <v>0</v>
      </c>
      <c r="F14" s="118">
        <v>349.565</v>
      </c>
    </row>
    <row r="15" spans="1:9" ht="19.95" customHeight="1" x14ac:dyDescent="0.35">
      <c r="A15" s="9" t="s">
        <v>62</v>
      </c>
      <c r="B15" s="147">
        <v>167.39599999999999</v>
      </c>
      <c r="C15" s="148">
        <v>-0.36199999999999477</v>
      </c>
      <c r="D15" s="147">
        <v>167.03399999999999</v>
      </c>
      <c r="E15" s="148">
        <v>25</v>
      </c>
      <c r="F15" s="147">
        <v>192.03399999999999</v>
      </c>
    </row>
    <row r="16" spans="1:9" ht="19.95" customHeight="1" x14ac:dyDescent="0.35">
      <c r="A16" s="81" t="s">
        <v>63</v>
      </c>
      <c r="B16" s="118">
        <v>167.39599999999999</v>
      </c>
      <c r="C16" s="74">
        <v>0</v>
      </c>
      <c r="D16" s="118">
        <v>167.39599999999999</v>
      </c>
      <c r="E16" s="74">
        <v>0</v>
      </c>
      <c r="F16" s="118">
        <v>167.39599999999999</v>
      </c>
    </row>
    <row r="17" spans="1:9" ht="19.95" customHeight="1" x14ac:dyDescent="0.35">
      <c r="A17" s="81" t="s">
        <v>64</v>
      </c>
      <c r="B17" s="118">
        <v>0</v>
      </c>
      <c r="C17" s="74">
        <v>-0.36199999999999477</v>
      </c>
      <c r="D17" s="118">
        <v>-0.36199999999999477</v>
      </c>
      <c r="E17" s="74">
        <v>0</v>
      </c>
      <c r="F17" s="118">
        <v>-0.36199999999999477</v>
      </c>
    </row>
    <row r="18" spans="1:9" ht="19.95" customHeight="1" x14ac:dyDescent="0.35">
      <c r="A18" s="80" t="s">
        <v>79</v>
      </c>
      <c r="B18" s="146">
        <v>0</v>
      </c>
      <c r="C18" s="79">
        <v>0</v>
      </c>
      <c r="D18" s="146">
        <v>0</v>
      </c>
      <c r="E18" s="79">
        <v>25</v>
      </c>
      <c r="F18" s="146">
        <v>25</v>
      </c>
    </row>
    <row r="19" spans="1:9" ht="19.95" customHeight="1" x14ac:dyDescent="0.35">
      <c r="A19" s="140" t="s">
        <v>80</v>
      </c>
      <c r="B19" s="118">
        <v>0</v>
      </c>
      <c r="C19" s="74">
        <v>0</v>
      </c>
      <c r="D19" s="118">
        <v>0</v>
      </c>
      <c r="E19" s="74">
        <v>25</v>
      </c>
      <c r="F19" s="118">
        <v>25</v>
      </c>
    </row>
    <row r="20" spans="1:9" ht="19.95" customHeight="1" x14ac:dyDescent="0.35">
      <c r="A20" s="141" t="s">
        <v>81</v>
      </c>
      <c r="B20" s="149">
        <v>0</v>
      </c>
      <c r="C20" s="150">
        <v>0</v>
      </c>
      <c r="D20" s="149">
        <v>0</v>
      </c>
      <c r="E20" s="150">
        <v>0</v>
      </c>
      <c r="F20" s="149">
        <v>0</v>
      </c>
    </row>
    <row r="21" spans="1:9" ht="19.95" customHeight="1" x14ac:dyDescent="0.35">
      <c r="A21" s="81" t="s">
        <v>26</v>
      </c>
      <c r="B21" s="118">
        <v>0</v>
      </c>
      <c r="C21" s="74">
        <v>0</v>
      </c>
      <c r="D21" s="118">
        <v>0</v>
      </c>
      <c r="E21" s="74">
        <v>0</v>
      </c>
      <c r="F21" s="118">
        <v>0</v>
      </c>
    </row>
    <row r="22" spans="1:9" ht="19.95" customHeight="1" x14ac:dyDescent="0.35">
      <c r="A22" s="140" t="s">
        <v>27</v>
      </c>
      <c r="B22" s="118">
        <v>0</v>
      </c>
      <c r="C22" s="74">
        <v>0</v>
      </c>
      <c r="D22" s="118">
        <v>0</v>
      </c>
      <c r="E22" s="74">
        <v>0</v>
      </c>
      <c r="F22" s="118">
        <v>0</v>
      </c>
    </row>
    <row r="23" spans="1:9" ht="19.95" customHeight="1" x14ac:dyDescent="0.35">
      <c r="A23" s="140" t="s">
        <v>65</v>
      </c>
      <c r="B23" s="118">
        <v>0</v>
      </c>
      <c r="C23" s="74">
        <v>0</v>
      </c>
      <c r="D23" s="118">
        <v>0</v>
      </c>
      <c r="E23" s="74">
        <v>0</v>
      </c>
      <c r="F23" s="118">
        <v>0</v>
      </c>
    </row>
    <row r="24" spans="1:9" ht="19.95" customHeight="1" x14ac:dyDescent="0.35">
      <c r="A24" s="103" t="s">
        <v>66</v>
      </c>
      <c r="B24" s="151">
        <v>7343.5019999999995</v>
      </c>
      <c r="C24" s="152">
        <v>24.488000000000284</v>
      </c>
      <c r="D24" s="151">
        <v>7367.99</v>
      </c>
      <c r="E24" s="165">
        <v>54.301313612484591</v>
      </c>
      <c r="F24" s="151">
        <v>7422.2913136124844</v>
      </c>
    </row>
    <row r="25" spans="1:9" ht="19.95" customHeight="1" x14ac:dyDescent="0.35">
      <c r="A25" t="s">
        <v>33</v>
      </c>
    </row>
    <row r="26" spans="1:9" ht="19.95" customHeight="1" x14ac:dyDescent="0.35">
      <c r="A26" t="s">
        <v>11</v>
      </c>
      <c r="E26" s="181"/>
    </row>
    <row r="27" spans="1:9" ht="19.95" customHeight="1" x14ac:dyDescent="0.35">
      <c r="A27" t="s">
        <v>12</v>
      </c>
    </row>
    <row r="28" spans="1:9" ht="19.95" customHeight="1" x14ac:dyDescent="0.35">
      <c r="A28" t="s">
        <v>68</v>
      </c>
    </row>
    <row r="29" spans="1:9" ht="19.95" customHeight="1" x14ac:dyDescent="0.35">
      <c r="A29" t="s">
        <v>103</v>
      </c>
    </row>
    <row r="30" spans="1:9" ht="19.95" customHeight="1" x14ac:dyDescent="0.35">
      <c r="A30" t="s">
        <v>131</v>
      </c>
    </row>
    <row r="31" spans="1:9" ht="19.95" customHeight="1" x14ac:dyDescent="0.35">
      <c r="A31" t="s">
        <v>135</v>
      </c>
    </row>
    <row r="32" spans="1:9" ht="19.95" customHeight="1" x14ac:dyDescent="0.35">
      <c r="A32" s="10" t="s">
        <v>87</v>
      </c>
      <c r="B32" s="3"/>
      <c r="C32" s="3"/>
      <c r="D32" s="3"/>
      <c r="E32" s="3"/>
      <c r="F32" s="3"/>
      <c r="G32" s="3"/>
      <c r="H32" s="15"/>
      <c r="I32" s="15"/>
    </row>
  </sheetData>
  <hyperlinks>
    <hyperlink ref="A32" location="'Table of Contents'!A1" display="Return to Contents" xr:uid="{F508FB64-B8AC-4784-9D9C-917F9C9135A1}"/>
  </hyperlinks>
  <pageMargins left="0.7" right="0.7" top="0.75" bottom="0.75" header="0.3" footer="0.3"/>
  <tableParts count="1">
    <tablePart r:id="rId1"/>
  </tableParts>
</worksheet>
</file>

<file path=customXML/_rels/item5.xml.rels>&#65279;<?xml version="1.0" encoding="utf-8"?><Relationships xmlns="http://schemas.openxmlformats.org/package/2006/relationships"><Relationship Type="http://schemas.openxmlformats.org/officeDocument/2006/relationships/customXmlProps" Target="/customXML/itemProps5.xml" Id="Rd3c4172d526e4b2384ade4b889302c76" /></Relationships>
</file>

<file path=customXML/item5.xml><?xml version="1.0" encoding="utf-8"?>
<metadata xmlns="http://www.objective.com/ecm/document/metadata/53D26341A57B383EE0540010E0463CCA" version="1.0.0">
  <systemFields>
    <field name="Objective-Id">
      <value order="0">A53262178</value>
    </field>
    <field name="Objective-Title">
      <value order="0">Jun 2025 - SEFF - Publication - Supplementary figures</value>
    </field>
    <field name="Objective-Description">
      <value order="0"/>
    </field>
    <field name="Objective-CreationStamp">
      <value order="0">2025-06-24T21:23:15Z</value>
    </field>
    <field name="Objective-IsApproved">
      <value order="0">false</value>
    </field>
    <field name="Objective-IsPublished">
      <value order="0">true</value>
    </field>
    <field name="Objective-DatePublished">
      <value order="0">2025-06-24T21:59:15Z</value>
    </field>
    <field name="Objective-ModificationStamp">
      <value order="0">2025-06-24T21:59:15Z</value>
    </field>
    <field name="Objective-Owner">
      <value order="0">Avila, Victoria V (U440195)</value>
    </field>
    <field name="Objective-Path">
      <value order="0">Objective Global Folder:Scottish Fiscal Commission File Plan:Economics and finance:Public finance:Public finance - financial management:Research and analysis: Public finance - financial management (Scottish Fiscal Commission):Scottish Fiscal Commission: Research and Analysis - Medium Term Financial Strategy 2025 Forecast: 2025-2030</value>
    </field>
    <field name="Objective-Parent">
      <value order="0">Scottish Fiscal Commission: Research and Analysis - Medium Term Financial Strategy 2025 Forecast: 2025-2030</value>
    </field>
    <field name="Objective-State">
      <value order="0">Published</value>
    </field>
    <field name="Objective-VersionId">
      <value order="0">vA80463059</value>
    </field>
    <field name="Objective-Version">
      <value order="0">2.0</value>
    </field>
    <field name="Objective-VersionNumber">
      <value order="0">2</value>
    </field>
    <field name="Objective-VersionComment">
      <value order="0">Final version ready for publication</value>
    </field>
    <field name="Objective-FileNumber">
      <value order="0">STAT/750</value>
    </field>
    <field name="Objective-Classification">
      <value order="0">OFFICIAL-SENSITIVE</value>
    </field>
    <field name="Objective-Caveats">
      <value order="0">Caveat for access to Scottish Fiscal Commission</value>
    </field>
  </systemFields>
  <catalogues>
    <catalogue name="Document Type Catalogue" type="type" ori="id:cA35">
      <field name="Objective-Date of Original">
        <value order="0"/>
      </field>
      <field name="Objective-Date Received">
        <value order="0"/>
      </field>
      <field name="Objective-SG Web Publication - Category">
        <value order="0"/>
      </field>
      <field name="Objective-SG Web Publication - Category 2 Classification">
        <value order="0"/>
      </field>
      <field name="Objective-Connect Creator">
        <value order="0"/>
      </field>
      <field name="Objective-Required Redaction">
        <value order="0"/>
      </field>
      <field name="Objective-Shared By">
        <value order="0"/>
      </field>
    </catalogue>
  </catalogues>
</metadata>
</file>

<file path=customXML/itemProps5.xml><?xml version="1.0" encoding="utf-8"?>
<ds:datastoreItem xmlns:ds="http://schemas.openxmlformats.org/officeDocument/2006/customXml" ds:itemID="{5745109E-2DDF-40CB-AC2B-FF9B10C90820}">
  <ds:schemaRefs>
    <ds:schemaRef ds:uri="http://www.objective.com/ecm/document/metadata/53D26341A57B383EE0540010E0463CCA"/>
  </ds:schemaRefs>
</ds:datastoreItem>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077A23DE6C7954587F52E4881EDD638" ma:contentTypeVersion="14" ma:contentTypeDescription="Create a new document." ma:contentTypeScope="" ma:versionID="ddbd433066e8eb5d81b263aa4a29094b">
  <xsd:schema xmlns:xsd="http://www.w3.org/2001/XMLSchema" xmlns:xs="http://www.w3.org/2001/XMLSchema" xmlns:p="http://schemas.microsoft.com/office/2006/metadata/properties" xmlns:ns2="b17732f7-493e-486b-96da-852f641667d4" xmlns:ns3="96d0022d-0bc1-46ef-ad33-c01cb030b1f7" targetNamespace="http://schemas.microsoft.com/office/2006/metadata/properties" ma:root="true" ma:fieldsID="d42fb420ef5afb2508ba6ca03b6eaf07" ns2:_="" ns3:_="">
    <xsd:import namespace="b17732f7-493e-486b-96da-852f641667d4"/>
    <xsd:import namespace="96d0022d-0bc1-46ef-ad33-c01cb030b1f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ServiceOCR" minOccurs="0"/>
                <xsd:element ref="ns2:MediaServiceGenerationTime" minOccurs="0"/>
                <xsd:element ref="ns2:MediaServiceEventHashCode" minOccurs="0"/>
                <xsd:element ref="ns2:MediaServiceSearchProperties"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17732f7-493e-486b-96da-852f641667d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694d5e3d-88e3-4c55-b684-1c81dd55b717"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96d0022d-0bc1-46ef-ad33-c01cb030b1f7"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31ee519a-d320-4671-a0c6-c626d067d4bb}" ma:internalName="TaxCatchAll" ma:showField="CatchAllData" ma:web="96d0022d-0bc1-46ef-ad33-c01cb030b1f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haredWithUsers xmlns="96d0022d-0bc1-46ef-ad33-c01cb030b1f7">
      <UserInfo>
        <DisplayName>Ian Halliday</DisplayName>
        <AccountId>40</AccountId>
        <AccountType/>
      </UserInfo>
    </SharedWithUsers>
    <TaxCatchAll xmlns="96d0022d-0bc1-46ef-ad33-c01cb030b1f7" xsi:nil="true"/>
    <lcf76f155ced4ddcb4097134ff3c332f xmlns="b17732f7-493e-486b-96da-852f641667d4">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3443D820-C749-4C99-BF7D-449D217F3AC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17732f7-493e-486b-96da-852f641667d4"/>
    <ds:schemaRef ds:uri="96d0022d-0bc1-46ef-ad33-c01cb030b1f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A3F350-3295-407D-B598-33CA1866C7BC}">
  <ds:schemaRefs>
    <ds:schemaRef ds:uri="http://schemas.microsoft.com/sharepoint/v3/contenttype/forms"/>
  </ds:schemaRefs>
</ds:datastoreItem>
</file>

<file path=customXml/itemProps3.xml><?xml version="1.0" encoding="utf-8"?>
<ds:datastoreItem xmlns:ds="http://schemas.openxmlformats.org/officeDocument/2006/customXml" ds:itemID="{3006C117-6890-4EE2-8E89-A5241204BC50}">
  <ds:schemaRefs>
    <ds:schemaRef ds:uri="http://schemas.microsoft.com/office/2006/documentManagement/types"/>
    <ds:schemaRef ds:uri="http://purl.org/dc/terms/"/>
    <ds:schemaRef ds:uri="http://purl.org/dc/elements/1.1/"/>
    <ds:schemaRef ds:uri="b17732f7-493e-486b-96da-852f641667d4"/>
    <ds:schemaRef ds:uri="http://purl.org/dc/dcmitype/"/>
    <ds:schemaRef ds:uri="http://schemas.microsoft.com/office/2006/metadata/properties"/>
    <ds:schemaRef ds:uri="http://schemas.openxmlformats.org/package/2006/metadata/core-properties"/>
    <ds:schemaRef ds:uri="http://schemas.microsoft.com/office/infopath/2007/PartnerControls"/>
    <ds:schemaRef ds:uri="96d0022d-0bc1-46ef-ad33-c01cb030b1f7"/>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Table of Contents</vt:lpstr>
      <vt:lpstr>Chapter 2</vt:lpstr>
      <vt:lpstr>Figure S2.1</vt:lpstr>
      <vt:lpstr>Figure S2.2</vt:lpstr>
      <vt:lpstr>Figure S2.3</vt:lpstr>
      <vt:lpstr>Figure S2.4</vt:lpstr>
      <vt:lpstr>Figure S2.5</vt:lpstr>
      <vt:lpstr>Figure S2.6</vt:lpstr>
      <vt:lpstr>Figure S2.7</vt:lpstr>
      <vt:lpstr>Figure S2.8</vt:lpstr>
      <vt:lpstr>Figure S2.9</vt:lpstr>
      <vt:lpstr>Figure S2.10</vt:lpstr>
      <vt:lpstr>Chapter 3</vt:lpstr>
      <vt:lpstr>Figure S3.1</vt:lpstr>
    </vt:vector>
  </TitlesOfParts>
  <Manager/>
  <Company>Scottish Government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Scotland’s Economic and Fiscal Forecasts (SEFF) - June 2025 - Supplementary figures</dc:title>
  <dc:subject/>
  <dc:creator>U445289</dc:creator>
  <cp:keywords/>
  <dc:description/>
  <cp:lastModifiedBy>Victoria Avila</cp:lastModifiedBy>
  <cp:revision/>
  <dcterms:created xsi:type="dcterms:W3CDTF">2020-04-02T13:20:57Z</dcterms:created>
  <dcterms:modified xsi:type="dcterms:W3CDTF">2025-06-24T21:58:53Z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A53262178</vt:lpwstr>
  </property>
  <property fmtid="{D5CDD505-2E9C-101B-9397-08002B2CF9AE}" pid="4" name="Objective-Title">
    <vt:lpwstr>Jun 2025 - SEFF - Publication - Supplementary figures</vt:lpwstr>
  </property>
  <property fmtid="{D5CDD505-2E9C-101B-9397-08002B2CF9AE}" pid="5" name="Objective-Description">
    <vt:lpwstr/>
  </property>
  <property fmtid="{D5CDD505-2E9C-101B-9397-08002B2CF9AE}" pid="6" name="Objective-CreationStamp">
    <vt:filetime>2025-06-24T21:23:15Z</vt:filetime>
  </property>
  <property fmtid="{D5CDD505-2E9C-101B-9397-08002B2CF9AE}" pid="7" name="Objective-IsApproved">
    <vt:bool>false</vt:bool>
  </property>
  <property fmtid="{D5CDD505-2E9C-101B-9397-08002B2CF9AE}" pid="8" name="Objective-IsPublished">
    <vt:bool>true</vt:bool>
  </property>
  <property fmtid="{D5CDD505-2E9C-101B-9397-08002B2CF9AE}" pid="9" name="Objective-DatePublished">
    <vt:filetime>2025-06-24T21:59:15Z</vt:filetime>
  </property>
  <property fmtid="{D5CDD505-2E9C-101B-9397-08002B2CF9AE}" pid="10" name="Objective-ModificationStamp">
    <vt:filetime>2025-06-24T21:59:15Z</vt:filetime>
  </property>
  <property fmtid="{D5CDD505-2E9C-101B-9397-08002B2CF9AE}" pid="11" name="Objective-Owner">
    <vt:lpwstr>Avila, Victoria V (U440195)</vt:lpwstr>
  </property>
  <property fmtid="{D5CDD505-2E9C-101B-9397-08002B2CF9AE}" pid="12" name="Objective-Path">
    <vt:lpwstr>Objective Global Folder:Scottish Fiscal Commission File Plan:Economics and finance:Public finance:Public finance - financial management:Research and analysis: Public finance - financial management (Scottish Fiscal Commission):Scottish Fiscal Commission: Research and Analysis - Medium Term Financial Strategy 2025 Forecast: 2025-2030</vt:lpwstr>
  </property>
  <property fmtid="{D5CDD505-2E9C-101B-9397-08002B2CF9AE}" pid="13" name="Objective-Parent">
    <vt:lpwstr>Scottish Fiscal Commission: Research and Analysis - Medium Term Financial Strategy 2025 Forecast: 2025-2030</vt:lpwstr>
  </property>
  <property fmtid="{D5CDD505-2E9C-101B-9397-08002B2CF9AE}" pid="14" name="Objective-State">
    <vt:lpwstr>Published</vt:lpwstr>
  </property>
  <property fmtid="{D5CDD505-2E9C-101B-9397-08002B2CF9AE}" pid="15" name="Objective-VersionId">
    <vt:lpwstr>vA80463059</vt:lpwstr>
  </property>
  <property fmtid="{D5CDD505-2E9C-101B-9397-08002B2CF9AE}" pid="16" name="Objective-Version">
    <vt:lpwstr>2.0</vt:lpwstr>
  </property>
  <property fmtid="{D5CDD505-2E9C-101B-9397-08002B2CF9AE}" pid="17" name="Objective-VersionNumber">
    <vt:r8>2</vt:r8>
  </property>
  <property fmtid="{D5CDD505-2E9C-101B-9397-08002B2CF9AE}" pid="18" name="Objective-VersionComment">
    <vt:lpwstr>Final version ready for publication</vt:lpwstr>
  </property>
  <property fmtid="{D5CDD505-2E9C-101B-9397-08002B2CF9AE}" pid="19" name="Objective-FileNumber">
    <vt:lpwstr>STAT/750</vt:lpwstr>
  </property>
  <property fmtid="{D5CDD505-2E9C-101B-9397-08002B2CF9AE}" pid="20" name="Objective-Classification">
    <vt:lpwstr>OFFICIAL-SENSITIVE</vt:lpwstr>
  </property>
  <property fmtid="{D5CDD505-2E9C-101B-9397-08002B2CF9AE}" pid="21" name="Objective-Caveats">
    <vt:lpwstr>Caveat for access to Scottish Fiscal Commission</vt:lpwstr>
  </property>
  <property fmtid="{D5CDD505-2E9C-101B-9397-08002B2CF9AE}" pid="22" name="Objective-Date of Original">
    <vt:lpwstr/>
  </property>
  <property fmtid="{D5CDD505-2E9C-101B-9397-08002B2CF9AE}" pid="23" name="Objective-Date Received">
    <vt:lpwstr/>
  </property>
  <property fmtid="{D5CDD505-2E9C-101B-9397-08002B2CF9AE}" pid="24" name="Objective-SG Web Publication - Category">
    <vt:lpwstr/>
  </property>
  <property fmtid="{D5CDD505-2E9C-101B-9397-08002B2CF9AE}" pid="25" name="Objective-SG Web Publication - Category 2 Classification">
    <vt:lpwstr/>
  </property>
  <property fmtid="{D5CDD505-2E9C-101B-9397-08002B2CF9AE}" pid="26" name="Objective-Connect Creator">
    <vt:lpwstr/>
  </property>
  <property fmtid="{D5CDD505-2E9C-101B-9397-08002B2CF9AE}" pid="27" name="Objective-Comment">
    <vt:lpwstr/>
  </property>
  <property fmtid="{D5CDD505-2E9C-101B-9397-08002B2CF9AE}" pid="28" name="Objective-Required Redaction">
    <vt:lpwstr/>
  </property>
  <property fmtid="{D5CDD505-2E9C-101B-9397-08002B2CF9AE}" pid="29" name="ContentTypeId">
    <vt:lpwstr>0x0101009077A23DE6C7954587F52E4881EDD638</vt:lpwstr>
  </property>
  <property fmtid="{D5CDD505-2E9C-101B-9397-08002B2CF9AE}" pid="30" name="MediaServiceImageTags">
    <vt:lpwstr/>
  </property>
  <property fmtid="{D5CDD505-2E9C-101B-9397-08002B2CF9AE}" pid="31" name="Objective-Shared By">
    <vt:lpwstr/>
  </property>
</Properties>
</file>