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Z623260\Objective\Director\Cache\erdm.scotland.gov.uk 8443 uA33667\A53011621\"/>
    </mc:Choice>
  </mc:AlternateContent>
  <xr:revisionPtr revIDLastSave="0" documentId="13_ncr:1_{D7DBCA3B-717F-45F1-A42D-46FE237DC1FB}" xr6:coauthVersionLast="47" xr6:coauthVersionMax="47" xr10:uidLastSave="{00000000-0000-0000-0000-000000000000}"/>
  <bookViews>
    <workbookView xWindow="1080" yWindow="150" windowWidth="24930" windowHeight="13755" tabRatio="895" xr2:uid="{00000000-000D-0000-FFFF-FFFF00000000}"/>
  </bookViews>
  <sheets>
    <sheet name="Table of Contents" sheetId="2" r:id="rId1"/>
    <sheet name="Fiscal overview" sheetId="3" r:id="rId2"/>
    <sheet name="Figure 1" sheetId="86" r:id="rId3"/>
    <sheet name="Economy" sheetId="90" r:id="rId4"/>
    <sheet name="Figure 2" sheetId="87" r:id="rId5"/>
    <sheet name="Tax" sheetId="91" r:id="rId6"/>
    <sheet name="Figure 3" sheetId="84" r:id="rId7"/>
    <sheet name="Social security" sheetId="92" r:id="rId8"/>
    <sheet name="Figure 4" sheetId="88" r:id="rId9"/>
    <sheet name="Figure 5" sheetId="89" r:id="rId10"/>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0" i="2"/>
  <c r="A8" i="2"/>
  <c r="A6" i="2"/>
  <c r="A4" i="2"/>
  <c r="H11" i="84"/>
  <c r="G11" i="84"/>
  <c r="F11" i="84"/>
  <c r="E11" i="84"/>
  <c r="D11" i="84"/>
  <c r="C11" i="84"/>
  <c r="B11" i="84"/>
  <c r="H7" i="84"/>
  <c r="G7" i="84"/>
  <c r="F7" i="84"/>
  <c r="E7" i="84"/>
  <c r="D7" i="84"/>
  <c r="C7" i="84"/>
  <c r="B7" i="84"/>
  <c r="C15" i="84"/>
  <c r="D15" i="84"/>
  <c r="E15" i="84"/>
  <c r="F15" i="84"/>
  <c r="G15" i="84"/>
  <c r="H15" i="84"/>
  <c r="B15" i="84"/>
</calcChain>
</file>

<file path=xl/sharedStrings.xml><?xml version="1.0" encoding="utf-8"?>
<sst xmlns="http://schemas.openxmlformats.org/spreadsheetml/2006/main" count="202" uniqueCount="62">
  <si>
    <t>£ million</t>
  </si>
  <si>
    <t>May 2025</t>
  </si>
  <si>
    <t>Table of Contents</t>
  </si>
  <si>
    <t>Source:</t>
  </si>
  <si>
    <t>Return to Table of Contents</t>
  </si>
  <si>
    <t>2024-25</t>
  </si>
  <si>
    <t>2025-26</t>
  </si>
  <si>
    <t>2026-27</t>
  </si>
  <si>
    <t>2027-28</t>
  </si>
  <si>
    <t>2028-29</t>
  </si>
  <si>
    <t>2029-30</t>
  </si>
  <si>
    <t>Scottish income tax</t>
  </si>
  <si>
    <t>December 2024</t>
  </si>
  <si>
    <t>Change</t>
  </si>
  <si>
    <t>Income Tax BGA</t>
  </si>
  <si>
    <t>Net position</t>
  </si>
  <si>
    <t>2023-24</t>
  </si>
  <si>
    <t>Per cent</t>
  </si>
  <si>
    <t>2030-31</t>
  </si>
  <si>
    <t>GDP</t>
  </si>
  <si>
    <t>blank</t>
  </si>
  <si>
    <t>CPI inflation</t>
  </si>
  <si>
    <t>Average nominal earnings</t>
  </si>
  <si>
    <t>Employment</t>
  </si>
  <si>
    <t>Scottish Fiscal Commission – Scotland’s Economic and Fiscal Forecasts.</t>
  </si>
  <si>
    <t xml:space="preserve">This worksheet contains one table. The table begins in cell A3. Notes are located below the table and begin in cell A13. </t>
  </si>
  <si>
    <t>Total funding</t>
  </si>
  <si>
    <t>Nominal terms growth rate (per cent)</t>
  </si>
  <si>
    <t>Real terms growth rate (per cent)</t>
  </si>
  <si>
    <t>Resource funding</t>
  </si>
  <si>
    <t>Capital funding</t>
  </si>
  <si>
    <t>Scottish Fiscal Commission,</t>
  </si>
  <si>
    <t xml:space="preserve">Scottish Government. </t>
  </si>
  <si>
    <t>£ million (nominal terms), unless specified</t>
  </si>
  <si>
    <t>Figure 1: Funding outlook</t>
  </si>
  <si>
    <t>Figure 2: Headline economy forecasts, growth rate</t>
  </si>
  <si>
    <t>Source: Scottish Fiscal Commission.</t>
  </si>
  <si>
    <t>2023-24 
outturn</t>
  </si>
  <si>
    <t>This worksheet contains one chart and one table. The chart begins in cell A5. The table begins in cell A18. Notes are located below the table and begin in cell A22.</t>
  </si>
  <si>
    <t>Outturn</t>
  </si>
  <si>
    <t>BGAs before 2023-24 have not yet been updated to take account of revised population estimates.</t>
  </si>
  <si>
    <t>2020-21</t>
  </si>
  <si>
    <t>2021-22</t>
  </si>
  <si>
    <t>2022-23</t>
  </si>
  <si>
    <t>Change since
December 2024</t>
  </si>
  <si>
    <t>Figure 4: Change in total social security spending forecast since December 2024</t>
  </si>
  <si>
    <t>Figure 3: Latest changes to projected Income Tax net position and underlying forecasts</t>
  </si>
  <si>
    <t>Fiscal overview</t>
  </si>
  <si>
    <t>Economy</t>
  </si>
  <si>
    <t>Tax</t>
  </si>
  <si>
    <t>Social security</t>
  </si>
  <si>
    <t>Scotland’s Economic and Fiscal Forecasts - May 2025 - Summary - Figures</t>
  </si>
  <si>
    <t xml:space="preserve">This worksheet contains one table. The table begins in cell A3. Notes are located below the table and begin in cell A7. </t>
  </si>
  <si>
    <t>Description of Figure 5: Line chart showing the effect of social security spending on the Scottish Budget under our previous estimate (published in December 2024) and our latest estimate (published in May 2025). Latest policy positions are expected to widen the effect of social security spending on the Scottish Budget by £0.6 billion in 2029-30.</t>
  </si>
  <si>
    <t>£ billion</t>
  </si>
  <si>
    <t xml:space="preserve">This worksheet contains one table. The table begins in cell A3. Notes are located below the table and begin in cell A16. </t>
  </si>
  <si>
    <t>UK and Scottish Government policy changes widen the social security effect on the Scottish Budget</t>
  </si>
  <si>
    <t>Scottish Government.</t>
  </si>
  <si>
    <t>The 2030-31 BGA has been estimated by the Scottish Fiscal Commission, whereas specific payment BGA estimates up to 2029-30 have been agreed by the Scottish Government and HM Treasury.</t>
  </si>
  <si>
    <t>Positive figures for the net position represent added funding to the Scottish Budget, where the BGA reduces funding by less than the tax revenue raised.</t>
  </si>
  <si>
    <t>Real terms growth rates calculated using the OBR’s March 2025 forecast of Gross Domestic Product (GDP) deflator growth.</t>
  </si>
  <si>
    <t>Figure 5: Effect of latest social security spending forecast on the Scottish Budget, compared with December 2024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</si>
</sst>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0.0"/>
    <numFmt numFmtId="171" formatCode="#,##0.0_-;\-\ #,##0.0_-;_-* &quot;-&quot;_-;_-@_-"/>
  </numFmts>
  <fonts count="41" x14ac:knownFonts="1">
    <font>
      <sz val="12"/>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Arial"/>
      <family val="2"/>
    </font>
    <font>
      <sz val="12"/>
      <name val="Helvetica"/>
      <scheme val="minor"/>
    </font>
    <font>
      <sz val="12"/>
      <color rgb="FF2C2926"/>
      <name val="Helvetica"/>
    </font>
    <font>
      <b/>
      <sz val="12"/>
      <color rgb="FFFFFFFF"/>
      <name val="Helvetica"/>
    </font>
    <font>
      <sz val="12"/>
      <color rgb="FF000000"/>
      <name val="Helvetica"/>
      <family val="2"/>
      <scheme val="minor"/>
    </font>
    <font>
      <b/>
      <sz val="12"/>
      <color theme="0"/>
      <name val="Helvetica"/>
      <scheme val="minor"/>
    </font>
    <font>
      <sz val="12"/>
      <name val="Helvetica"/>
      <family val="2"/>
    </font>
  </fonts>
  <fills count="39">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theme="6" tint="0.59999389629810485"/>
        <bgColor indexed="64"/>
      </patternFill>
    </fill>
  </fills>
  <borders count="21">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rgb="FF397E77"/>
      </top>
      <bottom/>
      <diagonal/>
    </border>
    <border>
      <left style="thin">
        <color theme="0" tint="-0.24994659260841701"/>
      </left>
      <right style="thin">
        <color theme="0" tint="-0.24994659260841701"/>
      </right>
      <top style="thin">
        <color rgb="FF397E77"/>
      </top>
      <bottom/>
      <diagonal/>
    </border>
    <border>
      <left style="thin">
        <color theme="0" tint="-0.24994659260841701"/>
      </left>
      <right/>
      <top style="thin">
        <color rgb="FF397E77"/>
      </top>
      <bottom/>
      <diagonal/>
    </border>
    <border>
      <left style="medium">
        <color theme="0"/>
      </left>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theme="6" tint="-0.24994659260841701"/>
      </top>
      <bottom/>
      <diagonal/>
    </border>
  </borders>
  <cellStyleXfs count="52">
    <xf numFmtId="0" fontId="0" fillId="0" borderId="0">
      <alignment horizontal="left" vertical="center"/>
    </xf>
    <xf numFmtId="3" fontId="33" fillId="0" borderId="0" applyFill="0" applyBorder="0" applyProtection="0">
      <alignment horizontal="right"/>
    </xf>
    <xf numFmtId="0" fontId="30" fillId="0" borderId="0" applyNumberFormat="0" applyFill="0" applyBorder="0" applyProtection="0">
      <alignment horizontal="left" vertical="center"/>
    </xf>
    <xf numFmtId="3" fontId="32" fillId="0" borderId="0" applyFill="0" applyBorder="0" applyAlignment="0" applyProtection="0"/>
    <xf numFmtId="0" fontId="31"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4" fillId="2" borderId="4" applyNumberFormat="0" applyAlignment="0" applyProtection="0"/>
    <xf numFmtId="0" fontId="15"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2" borderId="5" applyNumberFormat="0" applyAlignment="0" applyProtection="0"/>
    <xf numFmtId="0" fontId="23" fillId="0" borderId="6" applyNumberFormat="0" applyFill="0" applyAlignment="0" applyProtection="0"/>
    <xf numFmtId="0" fontId="24" fillId="9" borderId="7" applyNumberFormat="0" applyAlignment="0" applyProtection="0"/>
    <xf numFmtId="0" fontId="25" fillId="0" borderId="0" applyNumberFormat="0" applyFill="0" applyBorder="0" applyAlignment="0" applyProtection="0"/>
    <xf numFmtId="0" fontId="10" fillId="10" borderId="8" applyNumberFormat="0" applyFont="0" applyAlignment="0" applyProtection="0"/>
    <xf numFmtId="0" fontId="26" fillId="0" borderId="0" applyNumberFormat="0" applyFill="0" applyBorder="0" applyAlignment="0" applyProtection="0"/>
    <xf numFmtId="0" fontId="2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9" fillId="4" borderId="0">
      <alignment horizontal="left" vertical="center"/>
    </xf>
    <xf numFmtId="0" fontId="9" fillId="3" borderId="0">
      <alignment horizontal="left" vertical="center"/>
    </xf>
    <xf numFmtId="0" fontId="9" fillId="37" borderId="0">
      <alignment horizontal="left" vertical="center"/>
    </xf>
  </cellStyleXfs>
  <cellXfs count="87">
    <xf numFmtId="0" fontId="0" fillId="0" borderId="0" xfId="0">
      <alignment horizontal="left" vertical="center"/>
    </xf>
    <xf numFmtId="0" fontId="4" fillId="0" borderId="0" xfId="2" applyFont="1" applyFill="1" applyAlignment="1"/>
    <xf numFmtId="0" fontId="30" fillId="0" borderId="0" xfId="2" applyFill="1">
      <alignment horizontal="left" vertical="center"/>
    </xf>
    <xf numFmtId="0" fontId="31" fillId="0" borderId="0" xfId="4" applyFill="1">
      <alignment horizontal="left" vertical="center"/>
    </xf>
    <xf numFmtId="0" fontId="2" fillId="0" borderId="0" xfId="0" applyFont="1">
      <alignment horizontal="left" vertical="center"/>
    </xf>
    <xf numFmtId="0" fontId="11" fillId="0" borderId="0" xfId="0" applyFont="1">
      <alignment horizontal="left" vertical="center"/>
    </xf>
    <xf numFmtId="167"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13" fillId="0" borderId="0" xfId="0" applyFont="1">
      <alignment horizontal="left" vertical="center"/>
    </xf>
    <xf numFmtId="0" fontId="28" fillId="0" borderId="0" xfId="0" applyFont="1">
      <alignment horizontal="left" vertical="center"/>
    </xf>
    <xf numFmtId="0" fontId="9" fillId="3" borderId="0" xfId="50">
      <alignment horizontal="left" vertical="center"/>
    </xf>
    <xf numFmtId="0" fontId="30" fillId="0" borderId="0" xfId="2">
      <alignment horizontal="left" vertical="center"/>
    </xf>
    <xf numFmtId="0" fontId="8" fillId="0" borderId="0" xfId="0" applyFont="1" applyAlignment="1">
      <alignment vertical="center"/>
    </xf>
    <xf numFmtId="0" fontId="7" fillId="0" borderId="0" xfId="0" applyFont="1">
      <alignment horizontal="left" vertical="center"/>
    </xf>
    <xf numFmtId="3" fontId="33" fillId="0" borderId="0" xfId="1" applyFill="1" applyBorder="1" applyAlignment="1">
      <alignment horizontal="right" vertical="center"/>
    </xf>
    <xf numFmtId="0" fontId="0" fillId="0" borderId="9" xfId="0" applyBorder="1">
      <alignment horizontal="left" vertical="center"/>
    </xf>
    <xf numFmtId="3" fontId="33" fillId="0" borderId="9" xfId="1" applyBorder="1" applyAlignment="1">
      <alignment horizontal="right" vertical="center"/>
    </xf>
    <xf numFmtId="167" fontId="2" fillId="0" borderId="0" xfId="0" applyNumberFormat="1" applyFont="1">
      <alignment horizontal="left" vertical="center"/>
    </xf>
    <xf numFmtId="0" fontId="5" fillId="0" borderId="0" xfId="0" applyFont="1">
      <alignment horizontal="left" vertical="center"/>
    </xf>
    <xf numFmtId="0" fontId="3" fillId="0" borderId="0" xfId="0" applyFont="1">
      <alignment horizontal="left" vertical="center"/>
    </xf>
    <xf numFmtId="0" fontId="0" fillId="0" borderId="0" xfId="0" applyAlignment="1">
      <alignment vertical="center"/>
    </xf>
    <xf numFmtId="3" fontId="2" fillId="0" borderId="0" xfId="0" applyNumberFormat="1" applyFont="1">
      <alignment horizontal="left" vertical="center"/>
    </xf>
    <xf numFmtId="0" fontId="34" fillId="0" borderId="0" xfId="0" applyFont="1">
      <alignment horizontal="left" vertical="center"/>
    </xf>
    <xf numFmtId="0" fontId="6" fillId="0" borderId="0" xfId="0" applyFont="1" applyAlignment="1">
      <alignment vertical="top" wrapText="1"/>
    </xf>
    <xf numFmtId="168" fontId="6" fillId="0" borderId="0" xfId="0" applyNumberFormat="1" applyFont="1" applyAlignment="1">
      <alignment vertical="top" wrapText="1"/>
    </xf>
    <xf numFmtId="0" fontId="0" fillId="0" borderId="0" xfId="0" applyAlignment="1">
      <alignment horizontal="center" vertical="center"/>
    </xf>
    <xf numFmtId="0" fontId="35" fillId="0" borderId="0" xfId="0" applyFont="1">
      <alignment horizontal="left" vertical="center"/>
    </xf>
    <xf numFmtId="0" fontId="35" fillId="0" borderId="0" xfId="0" applyFont="1" applyAlignment="1">
      <alignment horizontal="right" vertical="center"/>
    </xf>
    <xf numFmtId="0" fontId="31" fillId="0" borderId="0" xfId="4">
      <alignment horizontal="left" vertical="center"/>
    </xf>
    <xf numFmtId="0" fontId="8" fillId="0" borderId="0" xfId="0" applyFont="1" applyAlignment="1">
      <alignment horizontal="center" vertical="center"/>
    </xf>
    <xf numFmtId="3" fontId="0" fillId="36" borderId="11" xfId="1" applyFont="1" applyFill="1" applyBorder="1" applyAlignment="1">
      <alignment horizontal="right" vertical="center"/>
    </xf>
    <xf numFmtId="3" fontId="0" fillId="36" borderId="12" xfId="1" applyFont="1" applyFill="1" applyBorder="1" applyAlignment="1">
      <alignment horizontal="right" vertical="center"/>
    </xf>
    <xf numFmtId="3" fontId="0" fillId="0" borderId="11" xfId="1" applyFont="1" applyBorder="1" applyAlignment="1">
      <alignment horizontal="right" vertical="center"/>
    </xf>
    <xf numFmtId="3" fontId="0" fillId="0" borderId="12" xfId="1" applyFont="1" applyBorder="1" applyAlignment="1">
      <alignment horizontal="right" vertical="center"/>
    </xf>
    <xf numFmtId="0" fontId="0" fillId="36" borderId="13" xfId="0" applyFill="1" applyBorder="1">
      <alignment horizontal="left" vertical="center"/>
    </xf>
    <xf numFmtId="3" fontId="0" fillId="36" borderId="14" xfId="1" applyFont="1" applyFill="1" applyBorder="1" applyAlignment="1">
      <alignment horizontal="right" vertical="center"/>
    </xf>
    <xf numFmtId="3" fontId="0" fillId="36" borderId="15" xfId="1" applyFont="1" applyFill="1" applyBorder="1" applyAlignment="1">
      <alignment horizontal="right" vertical="center"/>
    </xf>
    <xf numFmtId="0" fontId="0" fillId="0" borderId="0" xfId="0" quotePrefix="1">
      <alignment horizontal="left" vertical="center"/>
    </xf>
    <xf numFmtId="17" fontId="0" fillId="36" borderId="10" xfId="0" quotePrefix="1" applyNumberFormat="1" applyFill="1" applyBorder="1">
      <alignment horizontal="left" vertical="center"/>
    </xf>
    <xf numFmtId="0" fontId="0" fillId="0" borderId="10" xfId="0" quotePrefix="1" applyBorder="1">
      <alignment horizontal="left" vertical="center"/>
    </xf>
    <xf numFmtId="0" fontId="29" fillId="38" borderId="0" xfId="0" applyFont="1" applyFill="1">
      <alignment horizontal="left" vertical="center"/>
    </xf>
    <xf numFmtId="0" fontId="8" fillId="0" borderId="0" xfId="0" applyFont="1" applyAlignment="1">
      <alignmen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3" fontId="0" fillId="0" borderId="0" xfId="1" applyFont="1" applyAlignment="1">
      <alignment horizontal="right" vertical="center"/>
    </xf>
    <xf numFmtId="169" fontId="0" fillId="0" borderId="0" xfId="1" applyNumberFormat="1" applyFont="1" applyAlignment="1">
      <alignment horizontal="right" vertical="center"/>
    </xf>
    <xf numFmtId="170" fontId="2" fillId="0" borderId="0" xfId="0" applyNumberFormat="1" applyFont="1">
      <alignment horizontal="left" vertical="center"/>
    </xf>
    <xf numFmtId="166" fontId="7" fillId="0" borderId="0" xfId="1" applyNumberFormat="1" applyFont="1" applyAlignment="1">
      <alignment horizontal="right" vertical="center"/>
    </xf>
    <xf numFmtId="169" fontId="11" fillId="0" borderId="0" xfId="0" applyNumberFormat="1" applyFont="1" applyAlignment="1">
      <alignment horizontal="right" vertical="center"/>
    </xf>
    <xf numFmtId="170" fontId="11" fillId="0" borderId="0" xfId="0" applyNumberFormat="1" applyFont="1" applyAlignment="1">
      <alignment horizontal="right" vertical="center"/>
    </xf>
    <xf numFmtId="9" fontId="0" fillId="0" borderId="0" xfId="1" applyNumberFormat="1" applyFont="1" applyAlignment="1">
      <alignment horizontal="right" vertical="center"/>
    </xf>
    <xf numFmtId="167" fontId="7" fillId="0" borderId="0" xfId="1" applyNumberFormat="1" applyFont="1" applyAlignment="1">
      <alignment horizontal="right" vertical="center"/>
    </xf>
    <xf numFmtId="0" fontId="6" fillId="0" borderId="0" xfId="0" applyFont="1" applyAlignment="1">
      <alignment vertical="center" wrapText="1"/>
    </xf>
    <xf numFmtId="0" fontId="9" fillId="38" borderId="0" xfId="0" applyFont="1" applyFill="1">
      <alignment horizontal="left" vertical="center"/>
    </xf>
    <xf numFmtId="3" fontId="0" fillId="38" borderId="0" xfId="1" applyFont="1" applyFill="1" applyAlignment="1">
      <alignment horizontal="right" vertical="center"/>
    </xf>
    <xf numFmtId="0" fontId="8" fillId="0" borderId="3" xfId="0" applyFont="1" applyBorder="1" applyAlignment="1">
      <alignment vertical="center"/>
    </xf>
    <xf numFmtId="0" fontId="37" fillId="35" borderId="2" xfId="0" applyFont="1" applyFill="1" applyBorder="1" applyAlignment="1">
      <alignment horizontal="center" vertical="center" wrapText="1"/>
    </xf>
    <xf numFmtId="0" fontId="37" fillId="35" borderId="2" xfId="0" applyFont="1" applyFill="1" applyBorder="1" applyAlignment="1">
      <alignment horizontal="center" vertical="center"/>
    </xf>
    <xf numFmtId="0" fontId="8" fillId="35" borderId="16" xfId="0" applyFont="1" applyFill="1" applyBorder="1" applyAlignment="1">
      <alignment horizontal="center" vertical="center"/>
    </xf>
    <xf numFmtId="0" fontId="8" fillId="0" borderId="19" xfId="0" applyFont="1" applyBorder="1" applyAlignment="1">
      <alignment horizontal="center" vertical="center"/>
    </xf>
    <xf numFmtId="49" fontId="0" fillId="0" borderId="0" xfId="0" applyNumberFormat="1" applyProtection="1">
      <alignment horizontal="left" vertical="center"/>
      <protection locked="0"/>
    </xf>
    <xf numFmtId="3" fontId="0" fillId="0" borderId="0" xfId="0" applyNumberFormat="1" applyAlignment="1">
      <alignment horizontal="right" vertical="center"/>
    </xf>
    <xf numFmtId="3" fontId="0" fillId="0" borderId="20" xfId="0" applyNumberFormat="1" applyBorder="1" applyAlignment="1">
      <alignment horizontal="right" vertical="center"/>
    </xf>
    <xf numFmtId="3" fontId="28" fillId="0" borderId="20" xfId="0" applyNumberFormat="1" applyFont="1" applyBorder="1" applyAlignment="1">
      <alignment horizontal="right" vertical="center"/>
    </xf>
    <xf numFmtId="0" fontId="10" fillId="0" borderId="0" xfId="0" applyFont="1">
      <alignment horizontal="left" vertical="center"/>
    </xf>
    <xf numFmtId="167" fontId="7" fillId="0" borderId="0" xfId="0" applyNumberFormat="1" applyFont="1" applyAlignment="1">
      <alignment horizontal="right" vertical="center"/>
    </xf>
    <xf numFmtId="166" fontId="7" fillId="0" borderId="0" xfId="0" applyNumberFormat="1" applyFont="1" applyAlignment="1">
      <alignment horizontal="right" vertical="center"/>
    </xf>
    <xf numFmtId="3" fontId="0" fillId="0" borderId="0" xfId="1" applyFont="1">
      <alignment horizontal="right"/>
    </xf>
    <xf numFmtId="0" fontId="38" fillId="0" borderId="0" xfId="0" applyFont="1">
      <alignment horizontal="left" vertical="center"/>
    </xf>
    <xf numFmtId="17" fontId="0" fillId="0" borderId="0" xfId="0" quotePrefix="1" applyNumberFormat="1">
      <alignment horizontal="left" vertical="center"/>
    </xf>
    <xf numFmtId="0" fontId="0" fillId="0" borderId="20" xfId="0" applyBorder="1" applyAlignment="1">
      <alignment horizontal="left" vertical="center" wrapText="1"/>
    </xf>
    <xf numFmtId="3" fontId="33" fillId="0" borderId="0" xfId="1" applyBorder="1" applyAlignment="1">
      <alignment horizontal="right" vertical="center"/>
    </xf>
    <xf numFmtId="0" fontId="0" fillId="3" borderId="0" xfId="50" applyFont="1" applyAlignment="1">
      <alignment horizontal="right" vertical="center"/>
    </xf>
    <xf numFmtId="0" fontId="4" fillId="0" borderId="0" xfId="2" applyFont="1" applyAlignment="1"/>
    <xf numFmtId="0" fontId="30" fillId="0" borderId="0" xfId="2" applyFill="1" applyBorder="1">
      <alignment horizontal="left" vertical="center"/>
    </xf>
    <xf numFmtId="0" fontId="8" fillId="0" borderId="0" xfId="0" applyFont="1" applyAlignment="1">
      <alignment horizontal="center" vertical="center" wrapText="1"/>
    </xf>
    <xf numFmtId="3" fontId="35" fillId="3" borderId="0" xfId="50" applyNumberFormat="1" applyFont="1" applyAlignment="1">
      <alignment horizontal="right" vertical="center"/>
    </xf>
    <xf numFmtId="171" fontId="7" fillId="0" borderId="0" xfId="1" applyNumberFormat="1" applyFont="1" applyFill="1" applyBorder="1" applyAlignment="1">
      <alignment horizontal="right" vertical="center"/>
    </xf>
    <xf numFmtId="0" fontId="39" fillId="0" borderId="0" xfId="0" applyFont="1" applyAlignment="1">
      <alignment horizontal="center" vertical="center"/>
    </xf>
    <xf numFmtId="3" fontId="35" fillId="3" borderId="0" xfId="1" applyFont="1" applyFill="1" applyAlignment="1">
      <alignment horizontal="right" vertical="center"/>
    </xf>
    <xf numFmtId="169" fontId="35" fillId="0" borderId="0" xfId="1" applyNumberFormat="1" applyFont="1" applyFill="1" applyBorder="1" applyAlignment="1">
      <alignment horizontal="right" vertical="center"/>
    </xf>
    <xf numFmtId="9" fontId="33" fillId="0" borderId="0" xfId="1" applyNumberFormat="1" applyFill="1" applyBorder="1" applyAlignment="1">
      <alignment horizontal="right" vertical="center"/>
    </xf>
    <xf numFmtId="170" fontId="35" fillId="0" borderId="0" xfId="1" applyNumberFormat="1" applyFont="1" applyFill="1" applyAlignment="1">
      <alignment horizontal="right" vertical="center"/>
    </xf>
    <xf numFmtId="170" fontId="36" fillId="0" borderId="0" xfId="1" applyNumberFormat="1" applyFont="1" applyFill="1" applyBorder="1" applyAlignment="1">
      <alignment horizontal="right" vertical="center"/>
    </xf>
    <xf numFmtId="170" fontId="35" fillId="0" borderId="0" xfId="1" applyNumberFormat="1" applyFont="1" applyFill="1" applyBorder="1" applyAlignment="1">
      <alignment horizontal="right" vertical="center"/>
    </xf>
    <xf numFmtId="17" fontId="40" fillId="0" borderId="0" xfId="0" quotePrefix="1" applyNumberFormat="1" applyFont="1">
      <alignment horizontal="left" vertical="center"/>
    </xf>
    <xf numFmtId="0" fontId="12" fillId="0" borderId="0" xfId="0" applyFont="1">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63">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numFmt numFmtId="169" formatCode="#,##0.0"/>
      <alignment horizontal="right"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dxf>
    <dxf>
      <font>
        <strike val="0"/>
        <outline val="0"/>
        <shadow val="0"/>
        <u val="none"/>
        <vertAlign val="baseline"/>
        <sz val="12"/>
        <color auto="1"/>
        <name val="Helvetica"/>
      </font>
      <fill>
        <patternFill patternType="none">
          <fgColor indexed="64"/>
          <bgColor auto="1"/>
        </patternFill>
      </fill>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name val="Helvetica"/>
      </font>
      <numFmt numFmtId="169"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inor"/>
      </font>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Invisible" pivot="0" table="0" count="0" xr9:uid="{2CFA7727-C3B3-49FB-8674-D621D32B4749}"/>
    <tableStyle name="SFC - FER (blue - blue) no horiz borders" pivot="0" count="3" xr9:uid="{B1E257AB-1A40-4908-939D-9168A15ECBDD}">
      <tableStyleElement type="wholeTable" dxfId="62"/>
      <tableStyleElement type="headerRow" dxfId="61"/>
      <tableStyleElement type="secondRowStripe" dxfId="60"/>
    </tableStyle>
    <tableStyle name="SFC - Occasional paper (purple - purple) no horiz borders" pivot="0" count="3" xr9:uid="{C80EF4EA-48C4-4F3E-B8A1-B2999417CED6}">
      <tableStyleElement type="wholeTable" dxfId="59"/>
      <tableStyleElement type="headerRow" dxfId="58"/>
      <tableStyleElement type="secondRowStripe" dxfId="57"/>
    </tableStyle>
    <tableStyle name="SFC - SEFF (teal - teal) no horiz borders" pivot="0" count="3" xr9:uid="{E62E5E58-7CF0-41F1-83EC-F0D21D7BD2BD}">
      <tableStyleElement type="wholeTable" dxfId="56"/>
      <tableStyleElement type="headerRow" dxfId="55"/>
      <tableStyleElement type="secondRowStripe" dxfId="54"/>
    </tableStyle>
  </tableStyles>
  <colors>
    <mruColors>
      <color rgb="FF12436D"/>
      <color rgb="FFBFBFBF"/>
      <color rgb="FF000000"/>
      <color rgb="FFFFFFFF"/>
      <color rgb="FF39A095"/>
      <color rgb="FFB17DD6"/>
      <color rgb="FF8F8F8F"/>
      <color rgb="FF5298C6"/>
      <color rgb="FFF7FAFC"/>
      <color rgb="FF315A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5.xml" Id="R58dc27297897499b"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8</xdr:col>
      <xdr:colOff>413550</xdr:colOff>
      <xdr:row>16</xdr:row>
      <xdr:rowOff>99464</xdr:rowOff>
    </xdr:to>
    <xdr:pic>
      <xdr:nvPicPr>
        <xdr:cNvPr id="2" name="Picture 1" descr="Line chart showing the effect of social security spending on the Scottish Budget under our previous estimate (published in December 2024) and our latest estimate (published in May 2025). Latest policy positions are expected to widen the effect of social security spending on the Scottish Budget by £0.6 billion in 2029-30.">
          <a:extLst>
            <a:ext uri="{FF2B5EF4-FFF2-40B4-BE49-F238E27FC236}">
              <a16:creationId xmlns:a16="http://schemas.microsoft.com/office/drawing/2014/main" id="{2D3365AA-29AF-7C52-68D3-93FE4EFA0FF5}"/>
            </a:ext>
          </a:extLst>
        </xdr:cNvPr>
        <xdr:cNvPicPr>
          <a:picLocks noChangeAspect="1"/>
        </xdr:cNvPicPr>
      </xdr:nvPicPr>
      <xdr:blipFill>
        <a:blip xmlns:r="http://schemas.openxmlformats.org/officeDocument/2006/relationships" r:embed="rId1"/>
        <a:stretch>
          <a:fillRect/>
        </a:stretch>
      </xdr:blipFill>
      <xdr:spPr>
        <a:xfrm>
          <a:off x="0" y="1000125"/>
          <a:ext cx="6300000" cy="30617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1" totalsRowShown="0" headerRowDxfId="53">
  <autoFilter ref="A2:A11"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80D9B5-D3F5-41B9-A59B-8D6F20551004}" name="Figure1" displayName="Figure1" ref="A3:H12" totalsRowShown="0" headerRowDxfId="52" dataDxfId="51">
  <autoFilter ref="A3:H12" xr:uid="{2E226827-1FEE-4918-AE25-E5CFCA89F9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7594F3C-07FB-4F8E-9211-9B51B71C35A9}" name="£ million (nominal terms), unless specified" dataDxfId="50"/>
    <tableColumn id="8" xr3:uid="{5622AFAC-E5F1-49B0-8B47-54D1A72C7417}" name="2024-25" dataDxfId="49"/>
    <tableColumn id="3" xr3:uid="{7563B50F-D3C1-47AE-A86B-E83447434135}" name="2025-26" dataDxfId="48" dataCellStyle="Comma"/>
    <tableColumn id="4" xr3:uid="{911F1891-E47C-4C55-A4DF-2811F3898ABB}" name="2026-27" dataDxfId="47" dataCellStyle="Comma"/>
    <tableColumn id="2" xr3:uid="{6E277153-E859-4F89-80BD-0C8665D91CB3}" name="2027-28" dataDxfId="46"/>
    <tableColumn id="5" xr3:uid="{D36C3990-04B4-42E1-B62E-CE52F59077CD}" name="2028-29" dataDxfId="45"/>
    <tableColumn id="6" xr3:uid="{8C8598D6-7F09-4886-BEC3-96F5493B248D}" name="2029-30" dataDxfId="44"/>
    <tableColumn id="7" xr3:uid="{01F7F3B3-6AA3-469F-9AC6-83F3A1BDD0FF}" name="2030-31" dataDxfId="43"/>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48F753-E2B5-472C-82DA-5A6BD83B25C6}" name="Figure2" displayName="Figure2" ref="A3:H15" totalsRowShown="0" headerRowDxfId="42" dataDxfId="41">
  <autoFilter ref="A3:H1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A4BBFA7-9807-4D75-8F9A-16EBEDCE71C7}" name="Per cent" dataDxfId="40"/>
    <tableColumn id="3" xr3:uid="{20F071B9-592B-4042-9845-AEEC0D510C33}" name="2024-25" dataDxfId="39" dataCellStyle="Comma"/>
    <tableColumn id="4" xr3:uid="{87A51439-1DD3-4CF2-B611-A855C92CB201}" name="2025-26" dataDxfId="38" dataCellStyle="Comma"/>
    <tableColumn id="5" xr3:uid="{CBAD2190-1425-4D2B-8757-43756CBD5B3E}" name="2026-27" dataDxfId="37" dataCellStyle="Comma"/>
    <tableColumn id="6" xr3:uid="{4236FEAC-FA41-41E8-BA47-90E25F54F03A}" name="2027-28" dataDxfId="36" dataCellStyle="Comma"/>
    <tableColumn id="7" xr3:uid="{DFB531FE-1D45-47E5-BAB8-BBEA502721D5}" name="2028-29" dataDxfId="35" dataCellStyle="Comma"/>
    <tableColumn id="8" xr3:uid="{BA3C5A6C-6646-4F2F-955D-C58D2DCBC5A8}" name="2029-30" dataDxfId="34" dataCellStyle="Comma"/>
    <tableColumn id="9" xr3:uid="{0CB500AE-39EF-4EFA-B87C-EC4F8B73095F}" name="2030-31" dataDxfId="33"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0E75EF-F1B4-4E92-9054-9D098A2E7867}" name="Figure3" displayName="Figure3" ref="A3:H15" totalsRowShown="0" headerRowDxfId="32" dataDxfId="31">
  <autoFilter ref="A3:H1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06ECD59-FA37-4CCF-B377-8AAC38DD7663}" name="£ million" dataDxfId="30"/>
    <tableColumn id="3" xr3:uid="{DD12312C-D50D-4108-96BD-A15DE462BC91}" name="2023-24" dataDxfId="29" dataCellStyle="Comma"/>
    <tableColumn id="4" xr3:uid="{590073A6-1998-473A-B2C8-0F98AFAB9FD8}" name="2024-25" dataDxfId="28" dataCellStyle="Comma"/>
    <tableColumn id="5" xr3:uid="{FAD37407-6621-4E4B-A9F6-25C856706603}" name="2025-26" dataDxfId="27" dataCellStyle="Comma"/>
    <tableColumn id="6" xr3:uid="{F625E758-786A-4819-AC14-077EE3E922DA}" name="2026-27" dataDxfId="26" dataCellStyle="Comma"/>
    <tableColumn id="7" xr3:uid="{85AF43F8-6784-4D64-A534-7F0892B29AF2}" name="2027-28" dataDxfId="25" dataCellStyle="Comma"/>
    <tableColumn id="8" xr3:uid="{BA8E5AC5-CBF7-4D38-83F4-7DBF75B0440B}" name="2028-29" dataDxfId="24" dataCellStyle="Comma"/>
    <tableColumn id="9" xr3:uid="{BB0FAB37-5E5F-4460-A6B0-85BF7B90DB5F}" name="2029-30" dataDxfId="23"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227E32-DFD5-49F7-9435-796B0A30AA3E}" name="Figure4" displayName="Figure4" ref="A3:I6" totalsRowShown="0" headerRowDxfId="22" dataDxfId="21">
  <tableColumns count="9">
    <tableColumn id="1" xr3:uid="{6FF662F4-6271-4D3C-8B09-C4157D5664CA}" name="£ million" dataDxfId="20"/>
    <tableColumn id="4" xr3:uid="{EE1EFB67-F985-4A57-87F4-C935AB9BEC2D}" name="2023-24 _x000a_outturn" dataDxfId="19"/>
    <tableColumn id="5" xr3:uid="{FBBC44D5-D664-4ABB-ADC3-89BB48BC157A}" name="2024-25" dataDxfId="18"/>
    <tableColumn id="6" xr3:uid="{C99714AF-F178-4C58-8145-CD725DA32EC2}" name="2025-26" dataDxfId="17"/>
    <tableColumn id="7" xr3:uid="{A57BB9D9-F3CD-4AD7-9CEA-DFB7A7635A01}" name="2026-27" dataDxfId="16"/>
    <tableColumn id="8" xr3:uid="{167500C1-D42C-4452-8579-45E3DD0F8443}" name="2027-28" dataDxfId="15"/>
    <tableColumn id="9" xr3:uid="{EA9D1304-18DC-4677-A953-6FC02728473C}" name="2028-29" dataDxfId="14"/>
    <tableColumn id="2" xr3:uid="{5B441D6D-1C17-4B6E-A014-58251F6857AC}" name="2029-30" dataDxfId="13"/>
    <tableColumn id="3" xr3:uid="{5B93421B-D113-4FEB-8AD0-4B86523475EC}" name="2030-31" dataDxfId="12"/>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325153-7992-47A2-A85B-A11B3B64AD22}" name="Figure5" displayName="Figure5" ref="A18:L21" totalsRowShown="0">
  <tableColumns count="12">
    <tableColumn id="1" xr3:uid="{A438EA81-6603-493E-96C3-4691F55BC98A}" name="£ billion" dataDxfId="11"/>
    <tableColumn id="2" xr3:uid="{EA2458F6-5A27-4F86-9843-5330B19EDF90}" name="2020-21" dataDxfId="10" dataCellStyle="Comma"/>
    <tableColumn id="3" xr3:uid="{5AB0DC8D-F609-41A5-BB05-D308FC489D64}" name="2021-22" dataDxfId="9" dataCellStyle="Comma"/>
    <tableColumn id="4" xr3:uid="{7DDA4502-E63D-48BF-9516-8B1B75031C39}" name="2022-23" dataDxfId="8" dataCellStyle="Comma"/>
    <tableColumn id="5" xr3:uid="{BB85582C-1A53-4E32-9E1A-E763C488D255}" name="2023-24" dataDxfId="7" dataCellStyle="Comma"/>
    <tableColumn id="6" xr3:uid="{76FC3161-6A2E-4E93-A280-0E7393547D6E}" name="2024-25" dataDxfId="6" dataCellStyle="Comma"/>
    <tableColumn id="7" xr3:uid="{D02E4908-C2E5-451C-B1BB-4D6E58791EB4}" name="2025-26" dataDxfId="5" dataCellStyle="Comma"/>
    <tableColumn id="8" xr3:uid="{C92CEA52-58F1-42A9-8BED-9153349BDDFD}" name="2026-27" dataDxfId="4" dataCellStyle="Comma"/>
    <tableColumn id="9" xr3:uid="{9BFBACEB-0CD5-443B-92FB-C55D2AA9CA9A}" name="2027-28" dataDxfId="3" dataCellStyle="Comma"/>
    <tableColumn id="10" xr3:uid="{5CDF27AA-55E9-4CC9-A2D1-217C9E3BB3BB}" name="2028-29" dataDxfId="2" dataCellStyle="Comma"/>
    <tableColumn id="11" xr3:uid="{6A8A7CF5-98BB-4DED-9B55-9A9FD6EEDC87}" name="2029-30" dataDxfId="1" dataCellStyle="Comma"/>
    <tableColumn id="12" xr3:uid="{B9BB5490-D6C2-4522-991E-5344009AB944}" name="2030-31" dataDxfId="0"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fiscalcommission.scot/publication-categories/scotlands-economic-and-fiscal-forecasts/"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tabSelected="1" workbookViewId="0"/>
  </sheetViews>
  <sheetFormatPr defaultColWidth="8.44140625" defaultRowHeight="19.899999999999999" customHeight="1" x14ac:dyDescent="0.2"/>
  <cols>
    <col min="1" max="1" width="98.88671875" style="5" bestFit="1" customWidth="1"/>
    <col min="2" max="16384" width="8.44140625" style="5"/>
  </cols>
  <sheetData>
    <row r="1" spans="1:3" ht="19.899999999999999" customHeight="1" x14ac:dyDescent="0.2">
      <c r="A1" s="3" t="s">
        <v>51</v>
      </c>
      <c r="C1" s="8"/>
    </row>
    <row r="2" spans="1:3" ht="19.899999999999999" customHeight="1" x14ac:dyDescent="0.2">
      <c r="A2" t="s">
        <v>2</v>
      </c>
      <c r="C2" s="8"/>
    </row>
    <row r="3" spans="1:3" s="9" customFormat="1" ht="19.899999999999999" customHeight="1" x14ac:dyDescent="0.2">
      <c r="A3" s="10" t="s">
        <v>47</v>
      </c>
    </row>
    <row r="4" spans="1:3" ht="19.899999999999999" customHeight="1" x14ac:dyDescent="0.2">
      <c r="A4" s="74" t="str">
        <f>'Figure 1'!A1</f>
        <v>Figure 1: Funding outlook</v>
      </c>
    </row>
    <row r="5" spans="1:3" ht="19.899999999999999" customHeight="1" x14ac:dyDescent="0.2">
      <c r="A5" s="10" t="s">
        <v>48</v>
      </c>
    </row>
    <row r="6" spans="1:3" ht="19.899999999999999" customHeight="1" x14ac:dyDescent="0.2">
      <c r="A6" s="74" t="str">
        <f>'Figure 2'!A1</f>
        <v>Figure 2: Headline economy forecasts, growth rate</v>
      </c>
    </row>
    <row r="7" spans="1:3" ht="19.899999999999999" customHeight="1" x14ac:dyDescent="0.2">
      <c r="A7" s="10" t="s">
        <v>49</v>
      </c>
    </row>
    <row r="8" spans="1:3" ht="19.899999999999999" customHeight="1" x14ac:dyDescent="0.2">
      <c r="A8" s="74" t="str">
        <f>'Figure 3'!A1</f>
        <v>Figure 3: Latest changes to projected Income Tax net position and underlying forecasts</v>
      </c>
    </row>
    <row r="9" spans="1:3" ht="19.899999999999999" customHeight="1" x14ac:dyDescent="0.2">
      <c r="A9" s="10" t="s">
        <v>50</v>
      </c>
    </row>
    <row r="10" spans="1:3" ht="19.899999999999999" customHeight="1" x14ac:dyDescent="0.2">
      <c r="A10" s="74" t="str">
        <f>'Figure 4'!A1</f>
        <v>Figure 4: Change in total social security spending forecast since December 2024</v>
      </c>
    </row>
    <row r="11" spans="1:3" ht="19.899999999999999" customHeight="1" x14ac:dyDescent="0.2">
      <c r="A11" s="74" t="str">
        <f>'Figure 5'!A1</f>
        <v>Figure 5: Effect of latest social security spending forecast on the Scottish Budget, compared with December 2024 forecast</v>
      </c>
    </row>
    <row r="12" spans="1:3" ht="19.899999999999999" customHeight="1" x14ac:dyDescent="0.2">
      <c r="A12" s="11"/>
    </row>
  </sheetData>
  <hyperlinks>
    <hyperlink ref="A4" location="'Figure 1'!A1" display="'Figure 1'!A1" xr:uid="{00000000-0004-0000-0000-000000000000}"/>
    <hyperlink ref="A6" location="'Figure 2'!A1" display="'Figure 2'!A1" xr:uid="{AD6B9F6A-B15B-44C8-A763-ED5923B10933}"/>
    <hyperlink ref="A8" location="'Figure 3'!A1" display="'Figure 3'!A1" xr:uid="{AC55F2E7-9552-4860-B63A-D4F7A5DA38BF}"/>
    <hyperlink ref="A10" location="'Figure 4'!A1" display="'Figure 4'!A1" xr:uid="{B59D154E-7D86-4EE0-AA23-1DC2E7C08562}"/>
    <hyperlink ref="A11" location="'Figure 5'!A1" display="'Figure 5'!A1" xr:uid="{47CF76CB-A854-43BE-BE26-E70A7EF1FDE3}"/>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30742-405E-46D5-A433-02B88B6C371B}">
  <dimension ref="A1:O29"/>
  <sheetViews>
    <sheetView showGridLines="0" zoomScaleNormal="100" workbookViewId="0"/>
  </sheetViews>
  <sheetFormatPr defaultRowHeight="19.899999999999999" customHeight="1" x14ac:dyDescent="0.2"/>
  <cols>
    <col min="1" max="1" width="15.77734375" customWidth="1"/>
    <col min="2" max="8" width="7.5546875" bestFit="1" customWidth="1"/>
    <col min="9" max="12" width="7.5546875" style="20" bestFit="1" customWidth="1"/>
    <col min="13" max="13" width="9.5546875" style="20" customWidth="1"/>
    <col min="14" max="15" width="9.77734375" style="20" customWidth="1"/>
    <col min="16" max="16" width="9.77734375" customWidth="1"/>
    <col min="17" max="17" width="9.5546875" customWidth="1"/>
    <col min="18" max="20" width="9.77734375" customWidth="1"/>
    <col min="21" max="21" width="9.5546875" customWidth="1"/>
    <col min="22" max="24" width="9.77734375" customWidth="1"/>
    <col min="25" max="37" width="8.77734375" bestFit="1" customWidth="1"/>
    <col min="38" max="38" width="14.21875" customWidth="1"/>
    <col min="39" max="41" width="11.5546875" customWidth="1"/>
    <col min="42" max="42" width="15.5546875" customWidth="1"/>
    <col min="43" max="48" width="12.5546875" customWidth="1"/>
    <col min="49" max="49" width="17.5546875" customWidth="1"/>
  </cols>
  <sheetData>
    <row r="1" spans="1:15" ht="19.899999999999999" customHeight="1" x14ac:dyDescent="0.2">
      <c r="A1" s="28" t="s">
        <v>61</v>
      </c>
      <c r="B1" s="20"/>
      <c r="C1" s="20"/>
      <c r="D1" s="20"/>
      <c r="E1" s="20"/>
      <c r="F1" s="20"/>
      <c r="G1" s="20"/>
      <c r="H1" s="20"/>
      <c r="K1"/>
      <c r="L1"/>
      <c r="M1"/>
      <c r="N1"/>
      <c r="O1"/>
    </row>
    <row r="2" spans="1:15" ht="19.899999999999999" customHeight="1" x14ac:dyDescent="0.2">
      <c r="A2" s="86" t="s">
        <v>56</v>
      </c>
      <c r="B2" s="20"/>
      <c r="C2" s="20"/>
      <c r="D2" s="20"/>
      <c r="E2" s="20"/>
      <c r="F2" s="20"/>
      <c r="G2" s="20"/>
      <c r="H2" s="20"/>
      <c r="K2"/>
      <c r="L2"/>
      <c r="M2"/>
      <c r="N2"/>
      <c r="O2"/>
    </row>
    <row r="3" spans="1:15" ht="19.899999999999999" customHeight="1" x14ac:dyDescent="0.2">
      <c r="A3" s="64" t="s">
        <v>38</v>
      </c>
      <c r="B3" s="20"/>
      <c r="C3" s="20"/>
      <c r="D3" s="20"/>
      <c r="E3" s="20"/>
      <c r="F3" s="20"/>
      <c r="G3" s="20"/>
      <c r="H3" s="20"/>
      <c r="K3"/>
      <c r="L3"/>
      <c r="M3"/>
      <c r="N3"/>
      <c r="O3"/>
    </row>
    <row r="4" spans="1:15" ht="19.899999999999999" customHeight="1" x14ac:dyDescent="0.2">
      <c r="A4" s="64" t="s">
        <v>53</v>
      </c>
      <c r="B4" s="20"/>
      <c r="C4" s="20"/>
      <c r="D4" s="20"/>
      <c r="E4" s="20"/>
      <c r="F4" s="20"/>
      <c r="G4" s="20"/>
      <c r="H4" s="20"/>
      <c r="K4"/>
      <c r="L4"/>
      <c r="M4"/>
      <c r="N4"/>
      <c r="O4"/>
    </row>
    <row r="5" spans="1:15" ht="19.899999999999999" customHeight="1" x14ac:dyDescent="0.2">
      <c r="A5" s="64"/>
      <c r="B5" s="64"/>
      <c r="C5" s="64"/>
      <c r="D5" s="64"/>
      <c r="E5" s="64"/>
      <c r="F5" s="64"/>
      <c r="G5" s="64"/>
      <c r="H5" s="64"/>
      <c r="I5" s="64"/>
      <c r="J5" s="64"/>
      <c r="K5" s="64"/>
      <c r="L5" s="64"/>
      <c r="M5" s="64"/>
      <c r="N5" s="64"/>
      <c r="O5" s="64"/>
    </row>
    <row r="6" spans="1:15" ht="19.899999999999999" customHeight="1" x14ac:dyDescent="0.2">
      <c r="A6" s="64"/>
      <c r="B6" s="64"/>
      <c r="C6" s="64"/>
      <c r="D6" s="64"/>
      <c r="E6" s="64"/>
      <c r="F6" s="64"/>
      <c r="G6" s="64"/>
      <c r="H6" s="64"/>
      <c r="I6" s="64"/>
      <c r="J6" s="64"/>
      <c r="K6" s="64"/>
      <c r="L6" s="64"/>
      <c r="M6" s="64"/>
      <c r="N6" s="64"/>
      <c r="O6" s="64"/>
    </row>
    <row r="7" spans="1:15" ht="19.899999999999999" customHeight="1" x14ac:dyDescent="0.2">
      <c r="A7" s="64"/>
      <c r="B7" s="64"/>
      <c r="C7" s="64"/>
      <c r="D7" s="64"/>
      <c r="E7" s="64"/>
      <c r="F7" s="64"/>
      <c r="G7" s="64"/>
      <c r="H7" s="64"/>
      <c r="I7" s="64"/>
      <c r="J7" s="64"/>
      <c r="K7" s="64"/>
      <c r="L7" s="64"/>
      <c r="M7" s="64"/>
      <c r="N7" s="64"/>
      <c r="O7" s="64"/>
    </row>
    <row r="8" spans="1:15" ht="19.899999999999999" customHeight="1" x14ac:dyDescent="0.2">
      <c r="A8" s="64"/>
      <c r="B8" s="64"/>
      <c r="C8" s="64"/>
      <c r="D8" s="64"/>
      <c r="E8" s="64"/>
      <c r="F8" s="64"/>
      <c r="G8" s="64"/>
      <c r="H8" s="64"/>
      <c r="I8" s="64"/>
      <c r="J8" s="64"/>
      <c r="K8" s="64"/>
      <c r="L8" s="64"/>
      <c r="M8" s="64"/>
      <c r="N8" s="64"/>
      <c r="O8" s="64"/>
    </row>
    <row r="9" spans="1:15" ht="19.899999999999999" customHeight="1" x14ac:dyDescent="0.2">
      <c r="A9" s="64"/>
      <c r="B9" s="64"/>
      <c r="C9" s="64"/>
      <c r="D9" s="64"/>
      <c r="E9" s="64"/>
      <c r="F9" s="64"/>
      <c r="G9" s="64"/>
      <c r="H9" s="64"/>
      <c r="I9" s="64"/>
      <c r="J9" s="64"/>
      <c r="K9" s="64"/>
      <c r="L9" s="64"/>
      <c r="M9" s="64"/>
      <c r="N9" s="64"/>
      <c r="O9" s="64"/>
    </row>
    <row r="10" spans="1:15" ht="19.899999999999999" customHeight="1" x14ac:dyDescent="0.2">
      <c r="A10" s="64"/>
      <c r="B10" s="64"/>
      <c r="C10" s="64"/>
      <c r="D10" s="64"/>
      <c r="E10" s="64"/>
      <c r="F10" s="64"/>
      <c r="G10" s="64"/>
      <c r="H10" s="64"/>
      <c r="I10" s="64"/>
      <c r="J10" s="64"/>
      <c r="K10" s="64"/>
      <c r="L10" s="64"/>
      <c r="M10" s="64"/>
      <c r="N10" s="64"/>
      <c r="O10" s="64"/>
    </row>
    <row r="11" spans="1:15" ht="19.899999999999999" customHeight="1" x14ac:dyDescent="0.2">
      <c r="A11" s="64"/>
      <c r="B11" s="64"/>
      <c r="C11" s="64"/>
      <c r="D11" s="64"/>
      <c r="E11" s="64"/>
      <c r="F11" s="64"/>
      <c r="G11" s="64"/>
      <c r="H11" s="64"/>
      <c r="I11" s="64"/>
      <c r="J11" s="64"/>
      <c r="K11" s="64"/>
      <c r="L11" s="64"/>
      <c r="M11" s="64"/>
      <c r="N11" s="64"/>
      <c r="O11" s="64"/>
    </row>
    <row r="12" spans="1:15" ht="19.899999999999999" customHeight="1" x14ac:dyDescent="0.2">
      <c r="A12" s="64"/>
      <c r="B12" s="64"/>
      <c r="C12" s="64"/>
      <c r="D12" s="64"/>
      <c r="E12" s="64"/>
      <c r="F12" s="64"/>
      <c r="G12" s="64"/>
      <c r="H12" s="64"/>
      <c r="I12" s="64"/>
      <c r="J12" s="64"/>
      <c r="K12" s="64"/>
      <c r="L12" s="64"/>
      <c r="M12" s="64"/>
      <c r="N12" s="64"/>
      <c r="O12" s="64"/>
    </row>
    <row r="13" spans="1:15" ht="19.899999999999999" customHeight="1" x14ac:dyDescent="0.2">
      <c r="A13" s="64"/>
      <c r="B13" s="64"/>
      <c r="C13" s="64"/>
      <c r="D13" s="64"/>
      <c r="E13" s="64"/>
      <c r="F13" s="64"/>
      <c r="G13" s="64"/>
      <c r="H13" s="64"/>
      <c r="I13" s="64"/>
      <c r="J13" s="64"/>
      <c r="K13" s="64"/>
      <c r="L13" s="64"/>
      <c r="M13" s="64"/>
      <c r="N13" s="64"/>
      <c r="O13" s="64"/>
    </row>
    <row r="14" spans="1:15" ht="19.899999999999999" customHeight="1" x14ac:dyDescent="0.2">
      <c r="A14" s="64"/>
      <c r="B14" s="64"/>
      <c r="C14" s="64"/>
      <c r="D14" s="64"/>
      <c r="E14" s="64"/>
      <c r="F14" s="64"/>
      <c r="G14" s="64"/>
      <c r="H14" s="64"/>
      <c r="I14" s="64"/>
      <c r="J14" s="64"/>
      <c r="K14" s="64"/>
      <c r="L14" s="64"/>
      <c r="M14" s="64"/>
      <c r="N14" s="64"/>
      <c r="O14" s="64"/>
    </row>
    <row r="15" spans="1:15" ht="19.899999999999999" customHeight="1" x14ac:dyDescent="0.2">
      <c r="A15" s="64"/>
      <c r="B15" s="64"/>
      <c r="C15" s="64"/>
      <c r="D15" s="64"/>
      <c r="E15" s="64"/>
      <c r="F15" s="64"/>
      <c r="G15" s="64"/>
      <c r="H15" s="64"/>
      <c r="I15" s="64"/>
      <c r="J15" s="64"/>
      <c r="K15" s="64"/>
      <c r="L15" s="64"/>
      <c r="M15" s="64"/>
      <c r="N15" s="64"/>
      <c r="O15" s="64"/>
    </row>
    <row r="16" spans="1:15" ht="19.899999999999999" customHeight="1" x14ac:dyDescent="0.2">
      <c r="A16" s="64"/>
      <c r="B16" s="64"/>
      <c r="C16" s="64"/>
      <c r="D16" s="64"/>
      <c r="E16" s="64"/>
      <c r="F16" s="64"/>
      <c r="G16" s="64"/>
      <c r="H16" s="64"/>
      <c r="I16" s="64"/>
      <c r="J16" s="64"/>
      <c r="K16" s="64"/>
      <c r="L16" s="64"/>
      <c r="M16" s="64"/>
      <c r="N16" s="64"/>
      <c r="O16" s="64"/>
    </row>
    <row r="17" spans="1:15" ht="19.899999999999999" customHeight="1" x14ac:dyDescent="0.2">
      <c r="A17" s="64"/>
      <c r="B17" s="64"/>
      <c r="C17" s="64"/>
      <c r="D17" s="64"/>
      <c r="E17" s="64"/>
      <c r="F17" s="64"/>
      <c r="G17" s="64"/>
      <c r="H17" s="64"/>
      <c r="I17" s="64"/>
      <c r="J17" s="64"/>
      <c r="K17" s="64"/>
      <c r="L17" s="64"/>
      <c r="M17" s="64"/>
      <c r="N17" s="64"/>
      <c r="O17" s="64"/>
    </row>
    <row r="18" spans="1:15" ht="19.899999999999999" customHeight="1" x14ac:dyDescent="0.2">
      <c r="A18" t="s">
        <v>54</v>
      </c>
      <c r="B18" s="25" t="s">
        <v>41</v>
      </c>
      <c r="C18" s="25" t="s">
        <v>42</v>
      </c>
      <c r="D18" s="25" t="s">
        <v>43</v>
      </c>
      <c r="E18" s="25" t="s">
        <v>16</v>
      </c>
      <c r="F18" s="25" t="s">
        <v>5</v>
      </c>
      <c r="G18" s="25" t="s">
        <v>6</v>
      </c>
      <c r="H18" s="25" t="s">
        <v>7</v>
      </c>
      <c r="I18" s="25" t="s">
        <v>8</v>
      </c>
      <c r="J18" s="25" t="s">
        <v>9</v>
      </c>
      <c r="K18" s="25" t="s">
        <v>10</v>
      </c>
      <c r="L18" s="25" t="s">
        <v>18</v>
      </c>
      <c r="M18" s="64"/>
      <c r="N18" s="64"/>
      <c r="O18" s="64"/>
    </row>
    <row r="19" spans="1:15" ht="19.899999999999999" customHeight="1" x14ac:dyDescent="0.2">
      <c r="A19" s="37" t="s">
        <v>12</v>
      </c>
      <c r="B19" s="45" t="s">
        <v>20</v>
      </c>
      <c r="C19" s="45" t="s">
        <v>20</v>
      </c>
      <c r="D19" s="45" t="s">
        <v>20</v>
      </c>
      <c r="E19" s="45">
        <v>-0.89859997721520091</v>
      </c>
      <c r="F19" s="45">
        <v>-1.0420803356518717</v>
      </c>
      <c r="G19" s="45">
        <v>-1.3339841172473934</v>
      </c>
      <c r="H19" s="45">
        <v>-1.4530859394870104</v>
      </c>
      <c r="I19" s="45">
        <v>-1.4745917498881163</v>
      </c>
      <c r="J19" s="45">
        <v>-1.4758603110928061</v>
      </c>
      <c r="K19" s="45">
        <v>-1.4629946903517212</v>
      </c>
      <c r="L19" s="45" t="s">
        <v>20</v>
      </c>
      <c r="M19" s="64"/>
      <c r="N19" s="64"/>
      <c r="O19" s="64"/>
    </row>
    <row r="20" spans="1:15" ht="19.899999999999999" customHeight="1" x14ac:dyDescent="0.2">
      <c r="A20" s="69" t="s">
        <v>1</v>
      </c>
      <c r="B20" s="45" t="s">
        <v>20</v>
      </c>
      <c r="C20" s="45" t="s">
        <v>20</v>
      </c>
      <c r="D20" s="45" t="s">
        <v>20</v>
      </c>
      <c r="E20" s="45">
        <v>-0.89859997721520268</v>
      </c>
      <c r="F20" s="45">
        <v>-0.92153841698880024</v>
      </c>
      <c r="G20" s="45">
        <v>-1.2692886540011468</v>
      </c>
      <c r="H20" s="45">
        <v>-1.5870714625863429</v>
      </c>
      <c r="I20" s="45">
        <v>-1.7733711957350942</v>
      </c>
      <c r="J20" s="45">
        <v>-1.9363237164327503</v>
      </c>
      <c r="K20" s="45">
        <v>-2.0616080816191378</v>
      </c>
      <c r="L20" s="45">
        <v>-2.1856957980400522</v>
      </c>
      <c r="M20" s="64"/>
      <c r="N20" s="64"/>
      <c r="O20" s="64"/>
    </row>
    <row r="21" spans="1:15" ht="19.899999999999999" customHeight="1" x14ac:dyDescent="0.2">
      <c r="A21" s="37" t="s">
        <v>39</v>
      </c>
      <c r="B21" s="45">
        <v>-0.32785330110050609</v>
      </c>
      <c r="C21" s="45">
        <v>-0.33963737930316257</v>
      </c>
      <c r="D21" s="45">
        <v>-0.48076472070007914</v>
      </c>
      <c r="E21" s="45">
        <v>-0.89859997721520268</v>
      </c>
      <c r="F21" s="45" t="s">
        <v>20</v>
      </c>
      <c r="G21" s="45" t="s">
        <v>20</v>
      </c>
      <c r="H21" s="45" t="s">
        <v>20</v>
      </c>
      <c r="I21" s="45" t="s">
        <v>20</v>
      </c>
      <c r="J21" s="45" t="s">
        <v>20</v>
      </c>
      <c r="K21" s="45" t="s">
        <v>20</v>
      </c>
      <c r="L21" s="45" t="s">
        <v>20</v>
      </c>
      <c r="M21" s="64"/>
      <c r="N21" s="64"/>
      <c r="O21" s="64"/>
    </row>
    <row r="22" spans="1:15" ht="19.899999999999999" customHeight="1" x14ac:dyDescent="0.2">
      <c r="A22" t="s">
        <v>3</v>
      </c>
      <c r="B22" s="67"/>
      <c r="C22" s="67"/>
      <c r="D22" s="67"/>
      <c r="E22" s="67"/>
      <c r="F22" s="67"/>
      <c r="G22" s="67"/>
      <c r="H22" s="67"/>
      <c r="I22" s="67"/>
      <c r="J22" s="67"/>
      <c r="K22" s="67"/>
      <c r="L22" s="67"/>
      <c r="M22" s="64"/>
      <c r="N22" s="64"/>
      <c r="O22" s="64"/>
    </row>
    <row r="23" spans="1:15" ht="19.899999999999999" customHeight="1" x14ac:dyDescent="0.2">
      <c r="A23" t="s">
        <v>31</v>
      </c>
      <c r="B23" s="64"/>
      <c r="C23" s="64"/>
      <c r="D23" s="64"/>
      <c r="E23" s="64"/>
      <c r="F23" s="64"/>
      <c r="G23" s="64"/>
      <c r="H23" s="64"/>
      <c r="I23" s="64"/>
      <c r="J23" s="64"/>
      <c r="K23" s="64"/>
      <c r="L23" s="64"/>
      <c r="M23" s="64"/>
      <c r="N23" s="64"/>
      <c r="O23" s="64"/>
    </row>
    <row r="24" spans="1:15" ht="19.899999999999999" customHeight="1" x14ac:dyDescent="0.2">
      <c r="A24" s="26" t="s">
        <v>57</v>
      </c>
      <c r="I24" s="64"/>
      <c r="J24" s="64"/>
      <c r="K24" s="64"/>
      <c r="L24" s="64"/>
      <c r="M24" s="64"/>
      <c r="N24" s="64"/>
      <c r="O24" s="64"/>
    </row>
    <row r="25" spans="1:15" ht="19.899999999999999" customHeight="1" x14ac:dyDescent="0.2">
      <c r="A25" s="68" t="s">
        <v>40</v>
      </c>
      <c r="I25" s="64"/>
      <c r="J25" s="64"/>
      <c r="K25" s="64"/>
      <c r="L25" s="64"/>
      <c r="M25" s="64"/>
      <c r="N25" s="64"/>
      <c r="O25" s="64"/>
    </row>
    <row r="26" spans="1:15" ht="19.899999999999999" customHeight="1" x14ac:dyDescent="0.2">
      <c r="A26" s="26" t="s">
        <v>58</v>
      </c>
    </row>
    <row r="27" spans="1:15" ht="19.899999999999999" customHeight="1" x14ac:dyDescent="0.2">
      <c r="A27" s="11" t="s">
        <v>4</v>
      </c>
      <c r="I27"/>
      <c r="J27"/>
      <c r="K27"/>
      <c r="L27"/>
    </row>
    <row r="28" spans="1:15" ht="19.899999999999999" customHeight="1" x14ac:dyDescent="0.2">
      <c r="I28"/>
      <c r="J28"/>
      <c r="K28"/>
      <c r="L28"/>
    </row>
    <row r="29" spans="1:15" ht="19.899999999999999" customHeight="1" x14ac:dyDescent="0.2">
      <c r="I29"/>
      <c r="J29"/>
      <c r="K29"/>
      <c r="L29"/>
    </row>
  </sheetData>
  <hyperlinks>
    <hyperlink ref="A27" location="'Table of Contents'!A1" display="Return to Contents" xr:uid="{E60AAAFA-29B7-4FCE-9462-FACAF25AC744}"/>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2" t="s">
        <v>4</v>
      </c>
    </row>
    <row r="2" spans="1:1" ht="19.899999999999999" customHeight="1" x14ac:dyDescent="0.2">
      <c r="A2" s="1"/>
    </row>
  </sheetData>
  <hyperlinks>
    <hyperlink ref="A1" location="'Table of Contents'!A1" display="Return to Contents" xr:uid="{E2B3EA82-7DF5-4BAE-87A8-5A849C7DE21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651B-5B69-4A8C-B3E7-F810CDF064BA}">
  <dimension ref="A1:N23"/>
  <sheetViews>
    <sheetView showGridLines="0" workbookViewId="0"/>
  </sheetViews>
  <sheetFormatPr defaultColWidth="9.21875" defaultRowHeight="19.899999999999999" customHeight="1" x14ac:dyDescent="0.2"/>
  <cols>
    <col min="1" max="1" width="38.77734375" style="4" customWidth="1"/>
    <col min="2" max="2" width="7.88671875" style="4" bestFit="1" customWidth="1"/>
    <col min="3" max="8" width="7.5546875" style="4" bestFit="1" customWidth="1"/>
    <col min="9" max="9" width="6.21875" style="4" bestFit="1" customWidth="1"/>
    <col min="10" max="16384" width="9.21875" style="4"/>
  </cols>
  <sheetData>
    <row r="1" spans="1:14" ht="19.899999999999999" customHeight="1" x14ac:dyDescent="0.2">
      <c r="A1" s="28" t="s">
        <v>34</v>
      </c>
      <c r="B1" s="13"/>
      <c r="C1" s="13"/>
      <c r="D1" s="13"/>
      <c r="E1" s="13"/>
      <c r="F1" s="13"/>
      <c r="G1" s="13"/>
    </row>
    <row r="2" spans="1:14" ht="19.899999999999999" customHeight="1" x14ac:dyDescent="0.2">
      <c r="A2" t="s">
        <v>25</v>
      </c>
      <c r="B2" s="13"/>
      <c r="C2" s="13"/>
      <c r="D2" s="13"/>
      <c r="E2" s="13"/>
      <c r="F2" s="13"/>
      <c r="G2" s="13"/>
    </row>
    <row r="3" spans="1:14" s="5" customFormat="1" ht="19.899999999999999" customHeight="1" x14ac:dyDescent="0.2">
      <c r="A3" s="41" t="s">
        <v>33</v>
      </c>
      <c r="B3" s="75" t="s">
        <v>5</v>
      </c>
      <c r="C3" s="78" t="s">
        <v>6</v>
      </c>
      <c r="D3" s="29" t="s">
        <v>7</v>
      </c>
      <c r="E3" s="42" t="s">
        <v>8</v>
      </c>
      <c r="F3" s="29" t="s">
        <v>9</v>
      </c>
      <c r="G3" s="29" t="s">
        <v>10</v>
      </c>
      <c r="H3" s="43" t="s">
        <v>18</v>
      </c>
      <c r="I3" s="29"/>
    </row>
    <row r="4" spans="1:14" ht="19.899999999999999" customHeight="1" x14ac:dyDescent="0.2">
      <c r="A4" s="10" t="s">
        <v>26</v>
      </c>
      <c r="B4" s="76">
        <v>55504.191853742799</v>
      </c>
      <c r="C4" s="79">
        <v>59560.886777134197</v>
      </c>
      <c r="D4" s="79">
        <v>61301.550149891562</v>
      </c>
      <c r="E4" s="79">
        <v>63091.325920358133</v>
      </c>
      <c r="F4" s="79">
        <v>65137.84845193314</v>
      </c>
      <c r="G4" s="79">
        <v>67356.267469686616</v>
      </c>
      <c r="H4" s="79">
        <v>69363.325142042479</v>
      </c>
      <c r="I4" s="44"/>
    </row>
    <row r="5" spans="1:14" ht="19.899999999999999" customHeight="1" x14ac:dyDescent="0.2">
      <c r="A5" t="s">
        <v>27</v>
      </c>
      <c r="B5" s="27" t="s">
        <v>20</v>
      </c>
      <c r="C5" s="80">
        <v>7.3088430336878174</v>
      </c>
      <c r="D5" s="80">
        <v>2.9224940509542829</v>
      </c>
      <c r="E5" s="80">
        <v>2.9196256311468494</v>
      </c>
      <c r="F5" s="80">
        <v>3.2437462705386499</v>
      </c>
      <c r="G5" s="80">
        <v>3.4057296494687028</v>
      </c>
      <c r="H5" s="80">
        <v>2.9797637959364742</v>
      </c>
      <c r="I5" s="44"/>
    </row>
    <row r="6" spans="1:14" ht="19.899999999999999" customHeight="1" x14ac:dyDescent="0.2">
      <c r="A6" t="s">
        <v>28</v>
      </c>
      <c r="B6" s="27" t="s">
        <v>20</v>
      </c>
      <c r="C6" s="80">
        <v>4.5432281016991594</v>
      </c>
      <c r="D6" s="80">
        <v>1.2455215095372951</v>
      </c>
      <c r="E6" s="80">
        <v>0.86510895066949089</v>
      </c>
      <c r="F6" s="80">
        <v>1.271757911363669</v>
      </c>
      <c r="G6" s="80">
        <v>1.4964732225372313</v>
      </c>
      <c r="H6" s="80">
        <v>1.0783722914446514</v>
      </c>
      <c r="I6" s="44"/>
      <c r="J6" s="46"/>
      <c r="K6" s="46"/>
      <c r="L6" s="46"/>
      <c r="M6" s="46"/>
      <c r="N6" s="46"/>
    </row>
    <row r="7" spans="1:14" ht="19.899999999999999" customHeight="1" x14ac:dyDescent="0.2">
      <c r="A7" s="10" t="s">
        <v>29</v>
      </c>
      <c r="B7" s="76">
        <v>49297.693137095499</v>
      </c>
      <c r="C7" s="79">
        <v>52192.896777134192</v>
      </c>
      <c r="D7" s="79">
        <v>54076.516149891562</v>
      </c>
      <c r="E7" s="79">
        <v>55532.291920358133</v>
      </c>
      <c r="F7" s="79">
        <v>57512.81445193314</v>
      </c>
      <c r="G7" s="79">
        <v>59641.233469686602</v>
      </c>
      <c r="H7" s="79">
        <v>61556.7779197571</v>
      </c>
      <c r="I7" s="44"/>
    </row>
    <row r="8" spans="1:14" ht="19.899999999999999" customHeight="1" x14ac:dyDescent="0.2">
      <c r="A8" t="s">
        <v>27</v>
      </c>
      <c r="B8" s="27" t="s">
        <v>20</v>
      </c>
      <c r="C8" s="80">
        <v>5.8728988230488666</v>
      </c>
      <c r="D8" s="80">
        <v>3.6089573276618436</v>
      </c>
      <c r="E8" s="80">
        <v>2.692066490436229</v>
      </c>
      <c r="F8" s="80">
        <v>3.566433984780204</v>
      </c>
      <c r="G8" s="80">
        <v>3.7007735372302175</v>
      </c>
      <c r="H8" s="80">
        <v>3.2117787286275679</v>
      </c>
      <c r="I8" s="44"/>
    </row>
    <row r="9" spans="1:14" ht="19.899999999999999" customHeight="1" x14ac:dyDescent="0.2">
      <c r="A9" t="s">
        <v>28</v>
      </c>
      <c r="B9" s="27" t="s">
        <v>20</v>
      </c>
      <c r="C9" s="80">
        <v>3.1442917334539633</v>
      </c>
      <c r="D9" s="82">
        <v>1.9207998642669644</v>
      </c>
      <c r="E9" s="83">
        <v>0.64209242316328741</v>
      </c>
      <c r="F9" s="83">
        <v>1.5882821877301279</v>
      </c>
      <c r="G9" s="83">
        <v>1.7860694968942825</v>
      </c>
      <c r="H9" s="83">
        <v>1.3061033609215178</v>
      </c>
      <c r="I9" s="47"/>
    </row>
    <row r="10" spans="1:14" ht="19.899999999999999" customHeight="1" x14ac:dyDescent="0.2">
      <c r="A10" s="10" t="s">
        <v>30</v>
      </c>
      <c r="B10" s="76">
        <v>6206.498716647302</v>
      </c>
      <c r="C10" s="79">
        <v>7367.99</v>
      </c>
      <c r="D10" s="79">
        <v>7225.0339999999997</v>
      </c>
      <c r="E10" s="79">
        <v>7559.0339999999997</v>
      </c>
      <c r="F10" s="79">
        <v>7625.0339999999997</v>
      </c>
      <c r="G10" s="79">
        <v>7715.0339999999997</v>
      </c>
      <c r="H10" s="79">
        <v>7806.5472222853887</v>
      </c>
    </row>
    <row r="11" spans="1:14" ht="19.899999999999999" customHeight="1" x14ac:dyDescent="0.2">
      <c r="A11" t="s">
        <v>27</v>
      </c>
      <c r="B11" s="27" t="s">
        <v>20</v>
      </c>
      <c r="C11" s="80">
        <v>18.714114614046441</v>
      </c>
      <c r="D11" s="80">
        <v>-1.9402306463499608</v>
      </c>
      <c r="E11" s="48">
        <v>4.6228156158157896</v>
      </c>
      <c r="F11" s="48">
        <v>0.87312743929979231</v>
      </c>
      <c r="G11" s="48">
        <v>1.1803226057746086</v>
      </c>
      <c r="H11" s="48">
        <v>1.1861674528639732</v>
      </c>
    </row>
    <row r="12" spans="1:14" ht="19.899999999999999" customHeight="1" x14ac:dyDescent="0.2">
      <c r="A12" t="s">
        <v>28</v>
      </c>
      <c r="B12" s="27" t="s">
        <v>20</v>
      </c>
      <c r="C12" s="80">
        <v>15.654557556746429</v>
      </c>
      <c r="D12" s="84">
        <v>-3.5379721521313745</v>
      </c>
      <c r="E12" s="49">
        <v>2.5342992757781735</v>
      </c>
      <c r="F12" s="49">
        <v>-1.0535813469411126</v>
      </c>
      <c r="G12" s="49">
        <v>-0.68784448582588364</v>
      </c>
      <c r="H12" s="49">
        <v>-0.68210755646903598</v>
      </c>
    </row>
    <row r="13" spans="1:14" ht="19.899999999999999" customHeight="1" x14ac:dyDescent="0.2">
      <c r="A13" t="s">
        <v>3</v>
      </c>
      <c r="B13" s="14"/>
      <c r="C13" s="81"/>
      <c r="D13" s="50"/>
    </row>
    <row r="14" spans="1:14" ht="19.899999999999999" customHeight="1" x14ac:dyDescent="0.2">
      <c r="A14" t="s">
        <v>31</v>
      </c>
      <c r="B14" s="6"/>
      <c r="C14" s="6"/>
      <c r="D14" s="51"/>
    </row>
    <row r="15" spans="1:14" ht="19.899999999999999" customHeight="1" x14ac:dyDescent="0.2">
      <c r="A15" t="s">
        <v>32</v>
      </c>
      <c r="B15" s="77"/>
      <c r="C15" s="77"/>
      <c r="D15" s="51"/>
      <c r="E15" s="23"/>
      <c r="F15" s="23"/>
      <c r="G15" s="24"/>
      <c r="H15" s="23"/>
      <c r="I15" s="23"/>
    </row>
    <row r="16" spans="1:14" ht="19.899999999999999" customHeight="1" x14ac:dyDescent="0.2">
      <c r="A16" s="22" t="s">
        <v>60</v>
      </c>
      <c r="B16" s="6"/>
      <c r="C16" s="6"/>
      <c r="D16" s="51"/>
      <c r="E16" s="23"/>
      <c r="F16" s="23"/>
      <c r="G16" s="24"/>
      <c r="H16" s="23"/>
      <c r="I16" s="23"/>
    </row>
    <row r="17" spans="1:8" ht="19.899999999999999" customHeight="1" x14ac:dyDescent="0.2">
      <c r="A17" s="11" t="s">
        <v>4</v>
      </c>
      <c r="B17" s="52"/>
      <c r="C17" s="52"/>
      <c r="D17" s="52"/>
      <c r="E17" s="52"/>
      <c r="F17" s="52"/>
      <c r="G17" s="52"/>
      <c r="H17" s="52"/>
    </row>
    <row r="18" spans="1:8" ht="19.899999999999999" customHeight="1" x14ac:dyDescent="0.2">
      <c r="B18" s="17"/>
    </row>
    <row r="22" spans="1:8" ht="19.899999999999999" customHeight="1" x14ac:dyDescent="0.2">
      <c r="A22" s="18"/>
    </row>
    <row r="23" spans="1:8" ht="19.899999999999999" customHeight="1" x14ac:dyDescent="0.2">
      <c r="A23" s="19"/>
      <c r="B23" s="19"/>
      <c r="C23" s="19"/>
      <c r="D23" s="19"/>
      <c r="E23" s="19"/>
      <c r="F23" s="19"/>
    </row>
  </sheetData>
  <hyperlinks>
    <hyperlink ref="A17" location="'Table of Contents'!A1" display="Return to Contents" xr:uid="{CA92CA2E-90F3-4CBB-8B43-8BBEFEF5BD28}"/>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B1B7D-1974-43EC-BB7E-BE472BCC62D9}">
  <sheetPr>
    <tabColor rgb="FF397E77"/>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11" t="s">
        <v>4</v>
      </c>
    </row>
    <row r="2" spans="1:1" ht="19.899999999999999" customHeight="1" x14ac:dyDescent="0.2">
      <c r="A2" s="73"/>
    </row>
  </sheetData>
  <hyperlinks>
    <hyperlink ref="A1" location="'Table of Contents'!A1" display="Return to Contents" xr:uid="{36B0FC57-75FE-4611-B452-1F7C42F4FB5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D844-E918-458D-8008-2AA37C766776}">
  <dimension ref="A1:H18"/>
  <sheetViews>
    <sheetView showGridLines="0" workbookViewId="0"/>
  </sheetViews>
  <sheetFormatPr defaultColWidth="9.21875" defaultRowHeight="19.899999999999999" customHeight="1" x14ac:dyDescent="0.2"/>
  <cols>
    <col min="1" max="1" width="25" style="4" customWidth="1"/>
    <col min="2" max="8" width="7.5546875" style="4" bestFit="1" customWidth="1"/>
    <col min="9" max="16384" width="9.21875" style="4"/>
  </cols>
  <sheetData>
    <row r="1" spans="1:8" ht="19.899999999999999" customHeight="1" x14ac:dyDescent="0.2">
      <c r="A1" s="28" t="s">
        <v>35</v>
      </c>
      <c r="B1" s="13"/>
      <c r="C1" s="13"/>
      <c r="D1" s="13"/>
      <c r="E1" s="13"/>
      <c r="F1" s="13"/>
    </row>
    <row r="2" spans="1:8" ht="19.899999999999999" customHeight="1" x14ac:dyDescent="0.2">
      <c r="A2" t="s">
        <v>55</v>
      </c>
      <c r="B2" s="13"/>
      <c r="C2" s="13"/>
      <c r="D2" s="13"/>
      <c r="E2" s="13"/>
      <c r="F2" s="13"/>
    </row>
    <row r="3" spans="1:8" s="5" customFormat="1" ht="19.899999999999999" customHeight="1" x14ac:dyDescent="0.2">
      <c r="A3" s="12" t="s">
        <v>17</v>
      </c>
      <c r="B3" s="25" t="s">
        <v>5</v>
      </c>
      <c r="C3" s="29" t="s">
        <v>6</v>
      </c>
      <c r="D3" s="29" t="s">
        <v>7</v>
      </c>
      <c r="E3" s="29" t="s">
        <v>8</v>
      </c>
      <c r="F3" s="29" t="s">
        <v>9</v>
      </c>
      <c r="G3" s="29" t="s">
        <v>10</v>
      </c>
      <c r="H3" s="29" t="s">
        <v>18</v>
      </c>
    </row>
    <row r="4" spans="1:8" ht="19.899999999999999" customHeight="1" x14ac:dyDescent="0.2">
      <c r="A4" s="53" t="s">
        <v>19</v>
      </c>
      <c r="B4" s="54" t="s">
        <v>20</v>
      </c>
      <c r="C4" s="54" t="s">
        <v>20</v>
      </c>
      <c r="D4" s="54" t="s">
        <v>20</v>
      </c>
      <c r="E4" s="54" t="s">
        <v>20</v>
      </c>
      <c r="F4" s="54" t="s">
        <v>20</v>
      </c>
      <c r="G4" s="54" t="s">
        <v>20</v>
      </c>
      <c r="H4" s="54" t="s">
        <v>20</v>
      </c>
    </row>
    <row r="5" spans="1:8" ht="19.899999999999999" customHeight="1" x14ac:dyDescent="0.2">
      <c r="A5" t="s">
        <v>12</v>
      </c>
      <c r="B5" s="45">
        <v>1.2321287352976551</v>
      </c>
      <c r="C5" s="45">
        <v>1.5827461056107106</v>
      </c>
      <c r="D5" s="45">
        <v>1.4972409492750804</v>
      </c>
      <c r="E5" s="45">
        <v>1.3820908066291437</v>
      </c>
      <c r="F5" s="45">
        <v>1.387278436467132</v>
      </c>
      <c r="G5" s="45">
        <v>1.3688630750382513</v>
      </c>
      <c r="H5" s="45" t="s">
        <v>20</v>
      </c>
    </row>
    <row r="6" spans="1:8" ht="19.899999999999999" customHeight="1" x14ac:dyDescent="0.2">
      <c r="A6" t="s">
        <v>1</v>
      </c>
      <c r="B6" s="45">
        <v>1.2499576606005647</v>
      </c>
      <c r="C6" s="45">
        <v>1.2488831968570313</v>
      </c>
      <c r="D6" s="45">
        <v>1.8120040219570921</v>
      </c>
      <c r="E6" s="45">
        <v>1.6724634265077754</v>
      </c>
      <c r="F6" s="45">
        <v>1.5891413227903106</v>
      </c>
      <c r="G6" s="45">
        <v>1.5759985941498522</v>
      </c>
      <c r="H6" s="45">
        <v>1.57499546945854</v>
      </c>
    </row>
    <row r="7" spans="1:8" ht="19.899999999999999" customHeight="1" x14ac:dyDescent="0.2">
      <c r="A7" s="53" t="s">
        <v>21</v>
      </c>
      <c r="B7" s="54" t="s">
        <v>20</v>
      </c>
      <c r="C7" s="54" t="s">
        <v>20</v>
      </c>
      <c r="D7" s="54" t="s">
        <v>20</v>
      </c>
      <c r="E7" s="54" t="s">
        <v>20</v>
      </c>
      <c r="F7" s="54" t="s">
        <v>20</v>
      </c>
      <c r="G7" s="54" t="s">
        <v>20</v>
      </c>
      <c r="H7" s="54" t="s">
        <v>20</v>
      </c>
    </row>
    <row r="8" spans="1:8" ht="19.899999999999999" customHeight="1" x14ac:dyDescent="0.2">
      <c r="A8" t="s">
        <v>12</v>
      </c>
      <c r="B8" s="45">
        <v>2.2608687962007545</v>
      </c>
      <c r="C8" s="45">
        <v>2.5861655271887107</v>
      </c>
      <c r="D8" s="45">
        <v>2.1778243527577512</v>
      </c>
      <c r="E8" s="45">
        <v>2.1112015247234828</v>
      </c>
      <c r="F8" s="45">
        <v>2.0605611437519933</v>
      </c>
      <c r="G8" s="45">
        <v>2.0170109706586503</v>
      </c>
      <c r="H8" s="45" t="s">
        <v>20</v>
      </c>
    </row>
    <row r="9" spans="1:8" ht="19.899999999999999" customHeight="1" x14ac:dyDescent="0.2">
      <c r="A9" t="s">
        <v>1</v>
      </c>
      <c r="B9" s="45">
        <v>2.3307105272962536</v>
      </c>
      <c r="C9" s="45">
        <v>3.1843674013529499</v>
      </c>
      <c r="D9" s="45">
        <v>1.9285138665774859</v>
      </c>
      <c r="E9" s="45">
        <v>1.9960149739586486</v>
      </c>
      <c r="F9" s="45">
        <v>2.0004019639913384</v>
      </c>
      <c r="G9" s="45">
        <v>1.9997706715110031</v>
      </c>
      <c r="H9" s="45">
        <v>2</v>
      </c>
    </row>
    <row r="10" spans="1:8" ht="19.899999999999999" customHeight="1" x14ac:dyDescent="0.2">
      <c r="A10" s="40" t="s">
        <v>22</v>
      </c>
      <c r="B10" s="54" t="s">
        <v>20</v>
      </c>
      <c r="C10" s="54" t="s">
        <v>20</v>
      </c>
      <c r="D10" s="54" t="s">
        <v>20</v>
      </c>
      <c r="E10" s="54" t="s">
        <v>20</v>
      </c>
      <c r="F10" s="54" t="s">
        <v>20</v>
      </c>
      <c r="G10" s="54" t="s">
        <v>20</v>
      </c>
      <c r="H10" s="54" t="s">
        <v>20</v>
      </c>
    </row>
    <row r="11" spans="1:8" ht="19.899999999999999" customHeight="1" x14ac:dyDescent="0.2">
      <c r="A11" t="s">
        <v>12</v>
      </c>
      <c r="B11" s="45">
        <v>4.3435677782886817</v>
      </c>
      <c r="C11" s="45">
        <v>3.7491849912298481</v>
      </c>
      <c r="D11" s="45">
        <v>2.8002367153446839</v>
      </c>
      <c r="E11" s="45">
        <v>2.9445890856610646</v>
      </c>
      <c r="F11" s="45">
        <v>2.8709847259851262</v>
      </c>
      <c r="G11" s="45">
        <v>2.9150851598787497</v>
      </c>
      <c r="H11" s="45" t="s">
        <v>20</v>
      </c>
    </row>
    <row r="12" spans="1:8" ht="19.899999999999999" customHeight="1" x14ac:dyDescent="0.2">
      <c r="A12" t="s">
        <v>1</v>
      </c>
      <c r="B12" s="45">
        <v>4.5251682647082792</v>
      </c>
      <c r="C12" s="45">
        <v>3.7237625893947079</v>
      </c>
      <c r="D12" s="45">
        <v>2.9440512178093181</v>
      </c>
      <c r="E12" s="45">
        <v>3.0163192479772949</v>
      </c>
      <c r="F12" s="45">
        <v>2.9145450765782677</v>
      </c>
      <c r="G12" s="45">
        <v>2.9629518846181702</v>
      </c>
      <c r="H12" s="45">
        <v>2.9836755340520993</v>
      </c>
    </row>
    <row r="13" spans="1:8" ht="19.899999999999999" customHeight="1" x14ac:dyDescent="0.2">
      <c r="A13" s="40" t="s">
        <v>23</v>
      </c>
      <c r="B13" s="54" t="s">
        <v>20</v>
      </c>
      <c r="C13" s="54" t="s">
        <v>20</v>
      </c>
      <c r="D13" s="54" t="s">
        <v>20</v>
      </c>
      <c r="E13" s="54" t="s">
        <v>20</v>
      </c>
      <c r="F13" s="54" t="s">
        <v>20</v>
      </c>
      <c r="G13" s="54" t="s">
        <v>20</v>
      </c>
      <c r="H13" s="54" t="s">
        <v>20</v>
      </c>
    </row>
    <row r="14" spans="1:8" ht="19.899999999999999" customHeight="1" x14ac:dyDescent="0.2">
      <c r="A14" t="s">
        <v>12</v>
      </c>
      <c r="B14" s="45">
        <v>0.21081475361384161</v>
      </c>
      <c r="C14" s="45">
        <v>8.3717839077057654E-2</v>
      </c>
      <c r="D14" s="45">
        <v>0.25268307351189456</v>
      </c>
      <c r="E14" s="45">
        <v>0.26996865132988823</v>
      </c>
      <c r="F14" s="45">
        <v>0.27630898059973763</v>
      </c>
      <c r="G14" s="45">
        <v>0.24531775134644107</v>
      </c>
      <c r="H14" s="45" t="s">
        <v>20</v>
      </c>
    </row>
    <row r="15" spans="1:8" ht="19.899999999999999" customHeight="1" x14ac:dyDescent="0.2">
      <c r="A15" t="s">
        <v>1</v>
      </c>
      <c r="B15" s="45">
        <v>0.16202275619712214</v>
      </c>
      <c r="C15" s="45">
        <v>8.7380620847476997E-2</v>
      </c>
      <c r="D15" s="45">
        <v>0.56927533125794572</v>
      </c>
      <c r="E15" s="45">
        <v>0.51122366674725139</v>
      </c>
      <c r="F15" s="45">
        <v>0.42772522996972206</v>
      </c>
      <c r="G15" s="45">
        <v>0.39390194050099581</v>
      </c>
      <c r="H15" s="45">
        <v>0.39080581833048633</v>
      </c>
    </row>
    <row r="16" spans="1:8" ht="19.899999999999999" customHeight="1" x14ac:dyDescent="0.2">
      <c r="A16" t="s">
        <v>3</v>
      </c>
    </row>
    <row r="17" spans="1:5" ht="19.899999999999999" customHeight="1" x14ac:dyDescent="0.2">
      <c r="A17" s="11" t="s">
        <v>24</v>
      </c>
      <c r="B17" s="11"/>
      <c r="C17" s="11"/>
      <c r="D17" s="11"/>
      <c r="E17" s="11"/>
    </row>
    <row r="18" spans="1:5" ht="19.899999999999999" customHeight="1" x14ac:dyDescent="0.2">
      <c r="A18" s="11" t="s">
        <v>4</v>
      </c>
    </row>
  </sheetData>
  <hyperlinks>
    <hyperlink ref="A18" location="'Table of Contents'!A1" display="Return to Contents" xr:uid="{DA3F9126-62FB-49FA-B43A-DD210E05BE91}"/>
    <hyperlink ref="A17:E17" r:id="rId1" display="Scottish Fiscal Commission – Scotland’s Economic and Fiscal Forecasts." xr:uid="{D654C873-60FA-4F59-95EF-630DA42B28E1}"/>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46113-A748-4A41-A1B5-3BF288C64947}">
  <sheetPr>
    <tabColor rgb="FF397E77"/>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11" t="s">
        <v>4</v>
      </c>
    </row>
    <row r="2" spans="1:1" ht="19.899999999999999" customHeight="1" x14ac:dyDescent="0.2">
      <c r="A2" s="73"/>
    </row>
  </sheetData>
  <hyperlinks>
    <hyperlink ref="A1" location="'Table of Contents'!A1" display="Return to Contents" xr:uid="{CFD93DD3-A9C4-4108-B31F-C5933C9342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3BF14-CFA7-4E13-9184-DB9776C87A6F}">
  <dimension ref="A1:X27"/>
  <sheetViews>
    <sheetView showGridLines="0" zoomScaleNormal="100" workbookViewId="0"/>
  </sheetViews>
  <sheetFormatPr defaultColWidth="8.44140625" defaultRowHeight="19.899999999999999" customHeight="1" x14ac:dyDescent="0.2"/>
  <cols>
    <col min="1" max="1" width="18.88671875" style="4" customWidth="1"/>
    <col min="2" max="8" width="8.77734375" style="4" customWidth="1"/>
    <col min="9" max="16384" width="8.44140625" style="4"/>
  </cols>
  <sheetData>
    <row r="1" spans="1:24" ht="19.899999999999999" customHeight="1" x14ac:dyDescent="0.2">
      <c r="A1" s="3" t="s">
        <v>46</v>
      </c>
      <c r="B1" s="13"/>
      <c r="C1" s="13"/>
      <c r="D1" s="13"/>
      <c r="E1" s="13"/>
      <c r="F1" s="13"/>
    </row>
    <row r="2" spans="1:24" ht="19.899999999999999" customHeight="1" x14ac:dyDescent="0.2">
      <c r="A2" t="s">
        <v>55</v>
      </c>
      <c r="B2" s="13"/>
      <c r="C2" s="13"/>
      <c r="D2" s="13"/>
      <c r="E2" s="13"/>
      <c r="F2" s="13"/>
    </row>
    <row r="3" spans="1:24" s="5" customFormat="1" ht="19.899999999999999" customHeight="1" x14ac:dyDescent="0.2">
      <c r="A3" s="12" t="s">
        <v>0</v>
      </c>
      <c r="B3" s="29" t="s">
        <v>16</v>
      </c>
      <c r="C3" s="29" t="s">
        <v>5</v>
      </c>
      <c r="D3" s="29" t="s">
        <v>6</v>
      </c>
      <c r="E3" s="29" t="s">
        <v>7</v>
      </c>
      <c r="F3" s="29" t="s">
        <v>8</v>
      </c>
      <c r="G3" s="29" t="s">
        <v>9</v>
      </c>
      <c r="H3" s="29" t="s">
        <v>10</v>
      </c>
    </row>
    <row r="4" spans="1:24" s="5" customFormat="1" ht="19.899999999999999" customHeight="1" x14ac:dyDescent="0.2">
      <c r="A4" s="10" t="s">
        <v>11</v>
      </c>
      <c r="B4" s="72" t="s">
        <v>20</v>
      </c>
      <c r="C4" s="72" t="s">
        <v>20</v>
      </c>
      <c r="D4" s="72" t="s">
        <v>20</v>
      </c>
      <c r="E4" s="72" t="s">
        <v>20</v>
      </c>
      <c r="F4" s="72" t="s">
        <v>20</v>
      </c>
      <c r="G4" s="72" t="s">
        <v>20</v>
      </c>
      <c r="H4" s="72" t="s">
        <v>20</v>
      </c>
    </row>
    <row r="5" spans="1:24" ht="19.899999999999999" customHeight="1" x14ac:dyDescent="0.2">
      <c r="A5" s="69" t="s">
        <v>12</v>
      </c>
      <c r="B5" s="71">
        <v>17314.667533485572</v>
      </c>
      <c r="C5" s="71">
        <v>19099.315664327292</v>
      </c>
      <c r="D5" s="71">
        <v>20477.043824688146</v>
      </c>
      <c r="E5" s="71">
        <v>21782.16727353022</v>
      </c>
      <c r="F5" s="71">
        <v>22980.358524634899</v>
      </c>
      <c r="G5" s="71">
        <v>23913.210986994734</v>
      </c>
      <c r="H5" s="71">
        <v>24930.001378176916</v>
      </c>
    </row>
    <row r="6" spans="1:24" ht="19.899999999999999" customHeight="1" x14ac:dyDescent="0.2">
      <c r="A6" s="37" t="s">
        <v>1</v>
      </c>
      <c r="B6" s="14">
        <v>17071.90254271212</v>
      </c>
      <c r="C6" s="14">
        <v>18992.29375128663</v>
      </c>
      <c r="D6" s="14">
        <v>20495.176081398709</v>
      </c>
      <c r="E6" s="14">
        <v>21901.437670695603</v>
      </c>
      <c r="F6" s="14">
        <v>23139.193682098481</v>
      </c>
      <c r="G6" s="14">
        <v>24186.160956642994</v>
      </c>
      <c r="H6" s="14">
        <v>25288.078741324476</v>
      </c>
    </row>
    <row r="7" spans="1:24" ht="19.899999999999999" customHeight="1" x14ac:dyDescent="0.2">
      <c r="A7" s="15" t="s">
        <v>13</v>
      </c>
      <c r="B7" s="16">
        <f>B6-B5</f>
        <v>-242.76499077345215</v>
      </c>
      <c r="C7" s="16">
        <f t="shared" ref="C7:H7" si="0">C6-C5</f>
        <v>-107.02191304066218</v>
      </c>
      <c r="D7" s="16">
        <f t="shared" si="0"/>
        <v>18.132256710563524</v>
      </c>
      <c r="E7" s="16">
        <f t="shared" si="0"/>
        <v>119.27039716538275</v>
      </c>
      <c r="F7" s="16">
        <f t="shared" si="0"/>
        <v>158.83515746358171</v>
      </c>
      <c r="G7" s="16">
        <f t="shared" si="0"/>
        <v>272.94996964825987</v>
      </c>
      <c r="H7" s="16">
        <f t="shared" si="0"/>
        <v>358.07736314756039</v>
      </c>
      <c r="M7"/>
      <c r="N7"/>
      <c r="O7"/>
      <c r="P7"/>
      <c r="Q7"/>
      <c r="R7"/>
      <c r="S7"/>
      <c r="T7"/>
      <c r="U7"/>
      <c r="V7"/>
      <c r="W7"/>
      <c r="X7"/>
    </row>
    <row r="8" spans="1:24" ht="19.899999999999999" customHeight="1" x14ac:dyDescent="0.2">
      <c r="A8" s="10" t="s">
        <v>14</v>
      </c>
      <c r="B8" s="72" t="s">
        <v>20</v>
      </c>
      <c r="C8" s="72" t="s">
        <v>20</v>
      </c>
      <c r="D8" s="72" t="s">
        <v>20</v>
      </c>
      <c r="E8" s="72" t="s">
        <v>20</v>
      </c>
      <c r="F8" s="72" t="s">
        <v>20</v>
      </c>
      <c r="G8" s="72" t="s">
        <v>20</v>
      </c>
      <c r="H8" s="72" t="s">
        <v>20</v>
      </c>
      <c r="M8"/>
      <c r="N8"/>
      <c r="O8"/>
      <c r="P8"/>
      <c r="Q8"/>
      <c r="R8"/>
      <c r="S8"/>
      <c r="T8"/>
      <c r="U8"/>
      <c r="V8"/>
      <c r="W8"/>
      <c r="X8"/>
    </row>
    <row r="9" spans="1:24" ht="19.899999999999999" customHeight="1" x14ac:dyDescent="0.2">
      <c r="A9" s="38" t="s">
        <v>12</v>
      </c>
      <c r="B9" s="30">
        <v>-16527.066299839975</v>
      </c>
      <c r="C9" s="30">
        <v>-18388.544637678337</v>
      </c>
      <c r="D9" s="30">
        <v>-19639.499794454674</v>
      </c>
      <c r="E9" s="30">
        <v>-20468.226616278691</v>
      </c>
      <c r="F9" s="30">
        <v>-21206.672534764599</v>
      </c>
      <c r="G9" s="30">
        <v>-21862.109223601085</v>
      </c>
      <c r="H9" s="31">
        <v>-22674.624675854742</v>
      </c>
      <c r="M9"/>
      <c r="N9"/>
      <c r="O9"/>
      <c r="P9"/>
      <c r="Q9"/>
      <c r="R9"/>
      <c r="S9"/>
      <c r="T9"/>
      <c r="U9"/>
      <c r="V9"/>
      <c r="W9"/>
      <c r="X9"/>
    </row>
    <row r="10" spans="1:24" ht="19.899999999999999" customHeight="1" x14ac:dyDescent="0.2">
      <c r="A10" s="39" t="s">
        <v>1</v>
      </c>
      <c r="B10" s="32">
        <v>-16467.86256379206</v>
      </c>
      <c r="C10" s="32">
        <v>-18430.681503489162</v>
      </c>
      <c r="D10" s="32">
        <v>-19879.219579764907</v>
      </c>
      <c r="E10" s="32">
        <v>-20829.616004504423</v>
      </c>
      <c r="F10" s="32">
        <v>-21613.682719186661</v>
      </c>
      <c r="G10" s="32">
        <v>-22287.371843474277</v>
      </c>
      <c r="H10" s="33">
        <v>-23106.559594652095</v>
      </c>
    </row>
    <row r="11" spans="1:24" ht="19.899999999999999" customHeight="1" x14ac:dyDescent="0.2">
      <c r="A11" s="34" t="s">
        <v>13</v>
      </c>
      <c r="B11" s="35">
        <f>B10-B9</f>
        <v>59.203736047915299</v>
      </c>
      <c r="C11" s="35">
        <f t="shared" ref="C11:H11" si="1">C10-C9</f>
        <v>-42.136865810825839</v>
      </c>
      <c r="D11" s="35">
        <f t="shared" si="1"/>
        <v>-239.71978531023342</v>
      </c>
      <c r="E11" s="35">
        <f t="shared" si="1"/>
        <v>-361.38938822573255</v>
      </c>
      <c r="F11" s="35">
        <f t="shared" si="1"/>
        <v>-407.01018442206259</v>
      </c>
      <c r="G11" s="35">
        <f t="shared" si="1"/>
        <v>-425.26261987319231</v>
      </c>
      <c r="H11" s="36">
        <f t="shared" si="1"/>
        <v>-431.93491879735302</v>
      </c>
    </row>
    <row r="12" spans="1:24" ht="19.899999999999999" customHeight="1" x14ac:dyDescent="0.2">
      <c r="A12" s="10" t="s">
        <v>15</v>
      </c>
      <c r="B12" s="72" t="s">
        <v>20</v>
      </c>
      <c r="C12" s="72" t="s">
        <v>20</v>
      </c>
      <c r="D12" s="72" t="s">
        <v>20</v>
      </c>
      <c r="E12" s="72" t="s">
        <v>20</v>
      </c>
      <c r="F12" s="72" t="s">
        <v>20</v>
      </c>
      <c r="G12" s="72" t="s">
        <v>20</v>
      </c>
      <c r="H12" s="72" t="s">
        <v>20</v>
      </c>
    </row>
    <row r="13" spans="1:24" ht="19.899999999999999" customHeight="1" x14ac:dyDescent="0.2">
      <c r="A13" s="38" t="s">
        <v>12</v>
      </c>
      <c r="B13" s="71">
        <v>787.60123364559695</v>
      </c>
      <c r="C13" s="71">
        <v>710.77102664895574</v>
      </c>
      <c r="D13" s="71">
        <v>837.54403023347186</v>
      </c>
      <c r="E13" s="71">
        <v>1313.940657251529</v>
      </c>
      <c r="F13" s="71">
        <v>1773.6859898703005</v>
      </c>
      <c r="G13" s="71">
        <v>2051.1017633936499</v>
      </c>
      <c r="H13" s="71">
        <v>2255.3767023221735</v>
      </c>
    </row>
    <row r="14" spans="1:24" ht="19.899999999999999" customHeight="1" x14ac:dyDescent="0.2">
      <c r="A14" s="39" t="s">
        <v>1</v>
      </c>
      <c r="B14" s="14">
        <v>604.03997892006009</v>
      </c>
      <c r="C14" s="14">
        <v>561.61224779746772</v>
      </c>
      <c r="D14" s="14">
        <v>615.95650163380196</v>
      </c>
      <c r="E14" s="14">
        <v>1071.8216661911792</v>
      </c>
      <c r="F14" s="14">
        <v>1525.5109629118197</v>
      </c>
      <c r="G14" s="14">
        <v>1898.7891131687174</v>
      </c>
      <c r="H14" s="14">
        <v>2181.5191466723809</v>
      </c>
    </row>
    <row r="15" spans="1:24" ht="19.899999999999999" customHeight="1" x14ac:dyDescent="0.2">
      <c r="A15" s="34" t="s">
        <v>13</v>
      </c>
      <c r="B15" s="16">
        <f>B14-B13</f>
        <v>-183.56125472553686</v>
      </c>
      <c r="C15" s="16">
        <f t="shared" ref="C15:H15" si="2">C14-C13</f>
        <v>-149.15877885148802</v>
      </c>
      <c r="D15" s="16">
        <f t="shared" si="2"/>
        <v>-221.58752859966989</v>
      </c>
      <c r="E15" s="16">
        <f t="shared" si="2"/>
        <v>-242.1189910603498</v>
      </c>
      <c r="F15" s="16">
        <f t="shared" si="2"/>
        <v>-248.17502695848088</v>
      </c>
      <c r="G15" s="16">
        <f t="shared" si="2"/>
        <v>-152.31265022493244</v>
      </c>
      <c r="H15" s="16">
        <f t="shared" si="2"/>
        <v>-73.85755564979263</v>
      </c>
    </row>
    <row r="16" spans="1:24" ht="19.899999999999999" customHeight="1" x14ac:dyDescent="0.2">
      <c r="A16" t="s">
        <v>3</v>
      </c>
      <c r="B16" s="6"/>
      <c r="C16" s="6"/>
      <c r="D16" s="6"/>
      <c r="E16" s="6"/>
      <c r="F16" s="6"/>
      <c r="G16" s="6"/>
      <c r="H16" s="7"/>
    </row>
    <row r="17" spans="1:8" ht="20.100000000000001" customHeight="1" x14ac:dyDescent="0.2">
      <c r="A17" s="22" t="s">
        <v>31</v>
      </c>
      <c r="B17"/>
    </row>
    <row r="18" spans="1:8" ht="20.100000000000001" customHeight="1" x14ac:dyDescent="0.2">
      <c r="A18" s="22" t="s">
        <v>57</v>
      </c>
      <c r="B18"/>
    </row>
    <row r="19" spans="1:8" ht="20.100000000000001" customHeight="1" x14ac:dyDescent="0.2">
      <c r="A19" s="22" t="s">
        <v>59</v>
      </c>
      <c r="B19"/>
      <c r="C19" s="21"/>
    </row>
    <row r="20" spans="1:8" ht="19.899999999999999" customHeight="1" x14ac:dyDescent="0.2">
      <c r="A20" s="2" t="s">
        <v>4</v>
      </c>
      <c r="B20" s="23"/>
      <c r="C20" s="23"/>
      <c r="D20" s="23"/>
      <c r="E20" s="23"/>
      <c r="F20" s="24"/>
      <c r="G20" s="23"/>
      <c r="H20" s="23"/>
    </row>
    <row r="22" spans="1:8" ht="19.899999999999999" customHeight="1" x14ac:dyDescent="0.2">
      <c r="B22" s="17"/>
    </row>
    <row r="26" spans="1:8" ht="19.899999999999999" customHeight="1" x14ac:dyDescent="0.2">
      <c r="A26" s="18"/>
    </row>
    <row r="27" spans="1:8" ht="19.899999999999999" customHeight="1" x14ac:dyDescent="0.2">
      <c r="A27" s="19"/>
      <c r="B27" s="19"/>
      <c r="C27" s="19"/>
      <c r="D27" s="19"/>
      <c r="E27" s="19"/>
    </row>
  </sheetData>
  <hyperlinks>
    <hyperlink ref="A20" location="'Table of Contents'!A1" display="Return to Contents" xr:uid="{FE456A77-FC92-49DC-96F8-DD82821CB563}"/>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A160-5913-4628-BE71-8448D1CDA7E4}">
  <sheetPr>
    <tabColor rgb="FF397E77"/>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11" t="s">
        <v>4</v>
      </c>
    </row>
    <row r="2" spans="1:1" ht="19.899999999999999" customHeight="1" x14ac:dyDescent="0.2">
      <c r="A2" s="73"/>
    </row>
  </sheetData>
  <hyperlinks>
    <hyperlink ref="A1" location="'Table of Contents'!A1" display="Return to Contents" xr:uid="{394230AE-1F16-4B52-BA84-2751CD9B11F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2DF0-502E-43B8-B828-E53F50AC4960}">
  <dimension ref="A1:I15"/>
  <sheetViews>
    <sheetView showGridLines="0" workbookViewId="0"/>
  </sheetViews>
  <sheetFormatPr defaultColWidth="9.21875" defaultRowHeight="19.899999999999999" customHeight="1" x14ac:dyDescent="0.2"/>
  <cols>
    <col min="1" max="1" width="15.77734375" style="4" customWidth="1"/>
    <col min="2" max="9" width="7.77734375" style="4" bestFit="1" customWidth="1"/>
    <col min="10" max="16384" width="9.21875" style="4"/>
  </cols>
  <sheetData>
    <row r="1" spans="1:9" ht="19.899999999999999" customHeight="1" x14ac:dyDescent="0.2">
      <c r="A1" s="28" t="s">
        <v>45</v>
      </c>
      <c r="B1" s="13"/>
      <c r="C1" s="13"/>
      <c r="D1" s="13"/>
      <c r="E1" s="13"/>
    </row>
    <row r="2" spans="1:9" ht="19.899999999999999" customHeight="1" x14ac:dyDescent="0.2">
      <c r="A2" t="s">
        <v>52</v>
      </c>
      <c r="B2" s="13"/>
      <c r="C2" s="13"/>
      <c r="D2" s="13"/>
      <c r="E2" s="13"/>
    </row>
    <row r="3" spans="1:9" s="5" customFormat="1" ht="31.9" customHeight="1" x14ac:dyDescent="0.2">
      <c r="A3" s="55" t="s">
        <v>0</v>
      </c>
      <c r="B3" s="56" t="s">
        <v>37</v>
      </c>
      <c r="C3" s="57" t="s">
        <v>5</v>
      </c>
      <c r="D3" s="57" t="s">
        <v>6</v>
      </c>
      <c r="E3" s="57" t="s">
        <v>7</v>
      </c>
      <c r="F3" s="57" t="s">
        <v>8</v>
      </c>
      <c r="G3" s="57" t="s">
        <v>9</v>
      </c>
      <c r="H3" s="58" t="s">
        <v>10</v>
      </c>
      <c r="I3" s="59" t="s">
        <v>18</v>
      </c>
    </row>
    <row r="4" spans="1:9" ht="19.899999999999999" customHeight="1" x14ac:dyDescent="0.2">
      <c r="A4" s="60" t="s">
        <v>12</v>
      </c>
      <c r="B4" s="61">
        <v>5330.4657672000003</v>
      </c>
      <c r="C4" s="61">
        <v>6224.3153163899651</v>
      </c>
      <c r="D4" s="61">
        <v>6929.9959612092689</v>
      </c>
      <c r="E4" s="61">
        <v>7471.0085468860952</v>
      </c>
      <c r="F4" s="61">
        <v>7921.5275930005446</v>
      </c>
      <c r="G4" s="61">
        <v>8321.3774303684277</v>
      </c>
      <c r="H4" s="61">
        <v>8753.8352536520015</v>
      </c>
      <c r="I4" s="62" t="s">
        <v>20</v>
      </c>
    </row>
    <row r="5" spans="1:9" ht="19.899999999999999" customHeight="1" x14ac:dyDescent="0.2">
      <c r="A5" s="85" t="s">
        <v>1</v>
      </c>
      <c r="B5" s="61">
        <v>5330.4657672000003</v>
      </c>
      <c r="C5" s="61">
        <v>6121.57119708152</v>
      </c>
      <c r="D5" s="61">
        <v>6874.3260462848075</v>
      </c>
      <c r="E5" s="61">
        <v>7658.30104263267</v>
      </c>
      <c r="F5" s="61">
        <v>8094.2295364871879</v>
      </c>
      <c r="G5" s="61">
        <v>8497.8514626220531</v>
      </c>
      <c r="H5" s="61">
        <v>8944.0340733552366</v>
      </c>
      <c r="I5" s="61">
        <v>9404.7138932137132</v>
      </c>
    </row>
    <row r="6" spans="1:9" ht="31.9" customHeight="1" x14ac:dyDescent="0.2">
      <c r="A6" s="70" t="s">
        <v>44</v>
      </c>
      <c r="B6" s="62">
        <v>0</v>
      </c>
      <c r="C6" s="62">
        <v>-102.74411930844508</v>
      </c>
      <c r="D6" s="62">
        <v>-55.669914924461409</v>
      </c>
      <c r="E6" s="62">
        <v>187.29249574657479</v>
      </c>
      <c r="F6" s="62">
        <v>172.70194348664336</v>
      </c>
      <c r="G6" s="62">
        <v>176.47403225362541</v>
      </c>
      <c r="H6" s="63">
        <v>190.19881970323513</v>
      </c>
      <c r="I6" s="62" t="s">
        <v>20</v>
      </c>
    </row>
    <row r="7" spans="1:9" ht="19.899999999999999" customHeight="1" x14ac:dyDescent="0.2">
      <c r="A7" s="64" t="s">
        <v>36</v>
      </c>
      <c r="B7" s="65"/>
      <c r="C7" s="65"/>
      <c r="D7" s="65"/>
      <c r="E7" s="65"/>
      <c r="F7" s="65"/>
      <c r="G7" s="66"/>
    </row>
    <row r="8" spans="1:9" ht="19.899999999999999" customHeight="1" x14ac:dyDescent="0.2">
      <c r="A8" s="11" t="s">
        <v>4</v>
      </c>
      <c r="B8" s="23"/>
      <c r="C8" s="23"/>
      <c r="D8" s="23"/>
      <c r="E8" s="23"/>
      <c r="F8" s="24"/>
      <c r="G8" s="23"/>
      <c r="H8" s="23"/>
    </row>
    <row r="10" spans="1:9" ht="19.899999999999999" customHeight="1" x14ac:dyDescent="0.2">
      <c r="B10" s="17"/>
    </row>
    <row r="14" spans="1:9" ht="19.899999999999999" customHeight="1" x14ac:dyDescent="0.2">
      <c r="A14" s="18"/>
    </row>
    <row r="15" spans="1:9" ht="19.899999999999999" customHeight="1" x14ac:dyDescent="0.2">
      <c r="A15" s="19"/>
      <c r="B15" s="19"/>
      <c r="C15" s="19"/>
      <c r="D15" s="19"/>
      <c r="E15" s="19"/>
    </row>
  </sheetData>
  <hyperlinks>
    <hyperlink ref="A8" location="'Table of Contents'!A1" display="Return to Contents" xr:uid="{86D328A7-E5E4-4270-910D-866FA5A6F472}"/>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A53011621</value>
    </field>
    <field name="Objective-Title">
      <value order="0">May 2025 - SEFF - Publication - Summary - Figures</value>
    </field>
    <field name="Objective-Description">
      <value order="0"/>
    </field>
    <field name="Objective-CreationStamp">
      <value order="0">2025-05-28T12:04:20Z</value>
    </field>
    <field name="Objective-IsApproved">
      <value order="0">false</value>
    </field>
    <field name="Objective-IsPublished">
      <value order="0">false</value>
    </field>
    <field name="Objective-DatePublished">
      <value order="0"/>
    </field>
    <field name="Objective-ModificationStamp">
      <value order="0">2025-05-28T12:26:44Z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vA80022301</value>
    </field>
    <field name="Objective-Version">
      <value order="0">1.1</value>
    </field>
    <field name="Objective-VersionNumber">
      <value order="0">2</value>
    </field>
    <field name="Objective-VersionComment">
      <value order="0">Final coordination actions complete -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3006C117-6890-4EE2-8E89-A5241204BC50}">
  <ds:schemaRef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96d0022d-0bc1-46ef-ad33-c01cb030b1f7"/>
    <ds:schemaRef ds:uri="http://purl.org/dc/terms/"/>
    <ds:schemaRef ds:uri="b17732f7-493e-486b-96da-852f641667d4"/>
    <ds:schemaRef ds:uri="http://schemas.microsoft.com/office/2006/metadata/properties"/>
  </ds:schemaRefs>
</ds:datastoreItem>
</file>

<file path=customXml/itemProps3.xml><?xml version="1.0" encoding="utf-8"?>
<ds:datastoreItem xmlns:ds="http://schemas.openxmlformats.org/officeDocument/2006/customXml" ds:itemID="{3E2E7ECA-A217-4116-9D0A-AEB627EF9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Fiscal overview</vt:lpstr>
      <vt:lpstr>Figure 1</vt:lpstr>
      <vt:lpstr>Economy</vt:lpstr>
      <vt:lpstr>Figure 2</vt:lpstr>
      <vt:lpstr>Tax</vt:lpstr>
      <vt:lpstr>Figure 3</vt:lpstr>
      <vt:lpstr>Social security</vt:lpstr>
      <vt:lpstr>Figure 4</vt:lpstr>
      <vt:lpstr>Figure 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Summary - Figures</dc:title>
  <dc:subject/>
  <dc:creator>U445289</dc:creator>
  <cp:keywords/>
  <dc:description/>
  <cp:lastModifiedBy>Ciara Crummey</cp:lastModifiedBy>
  <cp:revision/>
  <dcterms:created xsi:type="dcterms:W3CDTF">2020-04-02T13:20:57Z</dcterms:created>
  <dcterms:modified xsi:type="dcterms:W3CDTF">2025-05-28T12:25:16Z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A53011621</vt:lpwstr>
  </property>
  <property fmtid="{D5CDD505-2E9C-101B-9397-08002B2CF9AE}" pid="4" name="Objective-Title">
    <vt:lpwstr>May 2025 - SEFF - Publication - Summary - Figures</vt:lpwstr>
  </property>
  <property fmtid="{D5CDD505-2E9C-101B-9397-08002B2CF9AE}" pid="5" name="Objective-Description">
    <vt:lpwstr/>
  </property>
  <property fmtid="{D5CDD505-2E9C-101B-9397-08002B2CF9AE}" pid="6" name="Objective-CreationStamp">
    <vt:filetime>2025-05-28T12:04:20Z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2025-05-28T12:26:44Z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vA80022301</vt:lpwstr>
  </property>
  <property fmtid="{D5CDD505-2E9C-101B-9397-08002B2CF9AE}" pid="16" name="Objective-Version">
    <vt:lpwstr>1.1</vt:lpwstr>
  </property>
  <property fmtid="{D5CDD505-2E9C-101B-9397-08002B2CF9AE}" pid="17" name="Objective-VersionNumber">
    <vt:r8>2</vt:r8>
  </property>
  <property fmtid="{D5CDD505-2E9C-101B-9397-08002B2CF9AE}" pid="18" name="Objective-VersionComment">
    <vt:lpwstr>Final coordination actions complete -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