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4.xml" ContentType="application/vnd.openxmlformats-officedocument.drawing+xml"/>
  <Override PartName="/xl/tables/table7.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5.xml" ContentType="application/vnd.openxmlformats-officedocument.drawing+xml"/>
  <Override PartName="/xl/tables/table12.xml" ContentType="application/vnd.openxmlformats-officedocument.spreadsheetml.table+xml"/>
  <Override PartName="/xl/drawings/drawing6.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7.xml" ContentType="application/vnd.openxmlformats-officedocument.drawing+xml"/>
  <Override PartName="/xl/tables/table16.xml" ContentType="application/vnd.openxmlformats-officedocument.spreadsheetml.table+xml"/>
  <Override PartName="/xl/calcChain.xml" ContentType="application/vnd.openxmlformats-officedocument.spreadsheetml.calcChain+xml"/>
  <Override PartName="/customXML/itemProps5.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u447921\Objective\Director\Cache\erdm.scotland.gov.uk 8443 uA21237\A51160912\"/>
    </mc:Choice>
  </mc:AlternateContent>
  <xr:revisionPtr revIDLastSave="0" documentId="13_ncr:1_{1B012804-C009-406C-BC81-86B9D6B127AA}" xr6:coauthVersionLast="47" xr6:coauthVersionMax="47" xr10:uidLastSave="{00000000-0000-0000-0000-000000000000}"/>
  <bookViews>
    <workbookView xWindow="-120" yWindow="-120" windowWidth="29040" windowHeight="15840" tabRatio="895" xr2:uid="{00000000-000D-0000-FFFF-FFFF00000000}"/>
  </bookViews>
  <sheets>
    <sheet name="Table of Contents" sheetId="2" r:id="rId1"/>
    <sheet name="Total funding and spending" sheetId="3" r:id="rId2"/>
    <sheet name="Figure 2.1" sheetId="37" r:id="rId3"/>
    <sheet name="Figure 2.2" sheetId="99" r:id="rId4"/>
    <sheet name="Resource" sheetId="96" r:id="rId5"/>
    <sheet name="Figure 2.3" sheetId="69" r:id="rId6"/>
    <sheet name="Figure 2.4" sheetId="88" r:id="rId7"/>
    <sheet name="Figure 2.5" sheetId="92" r:id="rId8"/>
    <sheet name="Figure 2.6" sheetId="65" r:id="rId9"/>
    <sheet name="Figure 2.7" sheetId="86" r:id="rId10"/>
    <sheet name="Figure 2.8" sheetId="98" r:id="rId11"/>
    <sheet name="Figure 2.9" sheetId="100" r:id="rId12"/>
    <sheet name="Figure 2.10" sheetId="101" r:id="rId13"/>
    <sheet name="Figure 2.11" sheetId="81" r:id="rId14"/>
    <sheet name="Capital" sheetId="97" r:id="rId15"/>
    <sheet name="Figure 2.12" sheetId="80" r:id="rId16"/>
    <sheet name="Figure 2.13" sheetId="102" r:id="rId17"/>
    <sheet name="Figure 2.14" sheetId="103" r:id="rId18"/>
    <sheet name="Figure 2.15" sheetId="84"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88" l="1"/>
  <c r="I29" i="88" s="1"/>
</calcChain>
</file>

<file path=xl/sharedStrings.xml><?xml version="1.0" encoding="utf-8"?>
<sst xmlns="http://schemas.openxmlformats.org/spreadsheetml/2006/main" count="419" uniqueCount="234">
  <si>
    <t>Table of Contents</t>
  </si>
  <si>
    <t>Total funding and spending</t>
  </si>
  <si>
    <t>Resource</t>
  </si>
  <si>
    <t>Capital</t>
  </si>
  <si>
    <t>Return to Contents</t>
  </si>
  <si>
    <t>This worksheet contains one table.</t>
  </si>
  <si>
    <t>2024-25</t>
  </si>
  <si>
    <t>2025-26</t>
  </si>
  <si>
    <t>Total funding</t>
  </si>
  <si>
    <t>Real terms growth rate (per cent)</t>
  </si>
  <si>
    <t>Resource funding</t>
  </si>
  <si>
    <t>Capital funding</t>
  </si>
  <si>
    <t>Source:</t>
  </si>
  <si>
    <t>Total</t>
  </si>
  <si>
    <t>Transport</t>
  </si>
  <si>
    <t>Health</t>
  </si>
  <si>
    <t>General public services</t>
  </si>
  <si>
    <t>Social protection</t>
  </si>
  <si>
    <t>Education</t>
  </si>
  <si>
    <t>Public order and safety</t>
  </si>
  <si>
    <t>Housing and community amenities</t>
  </si>
  <si>
    <t>Environmental protection</t>
  </si>
  <si>
    <t>Recreation, culture and religion</t>
  </si>
  <si>
    <t>Total discretionary spending</t>
  </si>
  <si>
    <t>£ million (2024-25 prices)</t>
  </si>
  <si>
    <t>2016-17</t>
  </si>
  <si>
    <t>2017-18</t>
  </si>
  <si>
    <t>2018-19</t>
  </si>
  <si>
    <t>2019-20</t>
  </si>
  <si>
    <t>2020-21</t>
  </si>
  <si>
    <t>2021-22</t>
  </si>
  <si>
    <t>2022-23</t>
  </si>
  <si>
    <t>2023-24</t>
  </si>
  <si>
    <t>Covid-19</t>
  </si>
  <si>
    <r>
      <t>HM Treasury (2023) Block Grant Transparency: July 2023</t>
    </r>
    <r>
      <rPr>
        <sz val="12"/>
        <rFont val="Helvetica"/>
        <scheme val="minor"/>
      </rPr>
      <t>,</t>
    </r>
  </si>
  <si>
    <r>
      <t>ONS (2024) GDP deflator: Year on Year growth (seasonally adjusted)</t>
    </r>
    <r>
      <rPr>
        <sz val="12"/>
        <rFont val="Helvetica"/>
        <scheme val="minor"/>
      </rPr>
      <t>,</t>
    </r>
  </si>
  <si>
    <r>
      <t>OBR (2024) Economic and fiscal outlook - October 2024</t>
    </r>
    <r>
      <rPr>
        <sz val="12"/>
        <rFont val="Helvetica"/>
        <scheme val="minor"/>
      </rPr>
      <t>,</t>
    </r>
  </si>
  <si>
    <t>Scottish Government.</t>
  </si>
  <si>
    <t>Budget Bill</t>
  </si>
  <si>
    <t>IFRS16 changes</t>
  </si>
  <si>
    <t>Internal transfers</t>
  </si>
  <si>
    <t>Budget cover from UKG departments</t>
  </si>
  <si>
    <t>SG newly deployed funding</t>
  </si>
  <si>
    <t>Total new funding</t>
  </si>
  <si>
    <t>Total funding changes</t>
  </si>
  <si>
    <t>Autumn Budget Revision (ABR)</t>
  </si>
  <si>
    <t>Total resource spending</t>
  </si>
  <si>
    <t>Public Sector Pay Policy</t>
  </si>
  <si>
    <t>Scottish Government (2021) Public Sector Pay Policy 2022 to 2023,</t>
  </si>
  <si>
    <t>Scottish Government (2023) Public Sector Pay Strategy 2023 to 2024,</t>
  </si>
  <si>
    <t>Scottish Government (2024) Public Sector Pay Policy 2024 to 2025,</t>
  </si>
  <si>
    <t>Scottish Government (2024) Pay offer to NHS Agenda for Change staff,</t>
  </si>
  <si>
    <t>Scottish Government (2024) NHS Consultants pay offer.</t>
  </si>
  <si>
    <t>£ million</t>
  </si>
  <si>
    <t>Income tax</t>
  </si>
  <si>
    <t xml:space="preserve">The table begins in cell A4. Notes are located below the table and begin in cell A14. </t>
  </si>
  <si>
    <t>blank</t>
  </si>
  <si>
    <t>Resource Borrowing</t>
  </si>
  <si>
    <t>Reconciliation relates to year:</t>
  </si>
  <si>
    <t>Share of budget (per cent) [1]</t>
  </si>
  <si>
    <t>All resource spending</t>
  </si>
  <si>
    <t xml:space="preserve">Figures exclude budget-neutral internal transfers done throughout the year, except those which have been included from the outset in 2025-26. See Box 2.1 for more details. </t>
  </si>
  <si>
    <t>2026-27</t>
  </si>
  <si>
    <t>2027-28</t>
  </si>
  <si>
    <t>2028-29</t>
  </si>
  <si>
    <t>2029-30</t>
  </si>
  <si>
    <t>Nominal terms</t>
  </si>
  <si>
    <t>Real terms</t>
  </si>
  <si>
    <t xml:space="preserve">Source: </t>
  </si>
  <si>
    <t>Real-terms amounts are calculated using the forecast growth in the GDP deflators from the OBR's October 2024 forecasts.</t>
  </si>
  <si>
    <t>£ million, 2024-25 prices</t>
  </si>
  <si>
    <t>2024-25 = 100</t>
  </si>
  <si>
    <t>Funding source (£ million)</t>
  </si>
  <si>
    <t>Classification of functions of government (2022-23 = 100)</t>
  </si>
  <si>
    <t>£ million (nominal terms)</t>
  </si>
  <si>
    <t>Figure 2.1: Funding changes between budgets</t>
  </si>
  <si>
    <t>£ million, nominal terms</t>
  </si>
  <si>
    <t xml:space="preserve">The table begins in cell A4. Notes are located below the table and begin in cell A13. </t>
  </si>
  <si>
    <t>Forecast CPI growth [1]</t>
  </si>
  <si>
    <t>Outturn CPI growth</t>
  </si>
  <si>
    <t>Per cent</t>
  </si>
  <si>
    <t>Pay deal for NHS Scotland [2]</t>
  </si>
  <si>
    <t>Below £25,000 a year</t>
  </si>
  <si>
    <t>Between £25,000 and £40,000 a year</t>
  </si>
  <si>
    <t>Above £40,000 a year</t>
  </si>
  <si>
    <t>Total net position</t>
  </si>
  <si>
    <t>LBTT and SLfT (BGAs only) [1]</t>
  </si>
  <si>
    <t>Social security (BGAs only) [2]</t>
  </si>
  <si>
    <t>[1] Adjusted in-year, based on the October 2024 OBR forecasts. At this stage we assume no more error. The spring 2025 OBR forecasts will point to further residual error, which will eventually be confirmed with outturn data, and applied as part of the 2026-27 reconciliation.</t>
  </si>
  <si>
    <t>Figure 2.4: Changes to 2024-25 resource spending plans at Autumn Budget Revision</t>
  </si>
  <si>
    <t>Figure 2.2: Overall spending levels by COFOG since 2022-23</t>
  </si>
  <si>
    <t>Nominal terms growth rate (per cent)</t>
  </si>
  <si>
    <t>HM Treasury (2023) Block Grant Transparency: July 2023,</t>
  </si>
  <si>
    <t>Scottish Government,</t>
  </si>
  <si>
    <t>OBR (2024) Economic and fiscal outlook - October 2024.</t>
  </si>
  <si>
    <t>Drawdowns, of which:</t>
  </si>
  <si>
    <t>Spending rises across all areas, but the three top categories get the largest top-ups</t>
  </si>
  <si>
    <t xml:space="preserve">The table begins in cell A4. Notes are located below the table and begin in cell A19. </t>
  </si>
  <si>
    <t>Portfolio</t>
  </si>
  <si>
    <t>Health and Social Care</t>
  </si>
  <si>
    <t>Finance and Local Government</t>
  </si>
  <si>
    <t>Social Justice</t>
  </si>
  <si>
    <t>Education and Skills</t>
  </si>
  <si>
    <t>Deputy First Minister, Economy and Gaelic</t>
  </si>
  <si>
    <t>Rural Affairs, Land Reform and Islands</t>
  </si>
  <si>
    <t>Net Zero and Energy</t>
  </si>
  <si>
    <t>Constitution, External Affairs and Culture</t>
  </si>
  <si>
    <t>Scottish Parliament and Audit Scotland</t>
  </si>
  <si>
    <t>Real-terms growth rates are calculated using the forecast growth in the GDP deflators from the OBR's October 2024 forecasts.</t>
  </si>
  <si>
    <t>Total capital spending</t>
  </si>
  <si>
    <t xml:space="preserve">The table begins in cell A4. Notes are located below the table and begin in cell A15. </t>
  </si>
  <si>
    <t>Scottish Fiscal Commission,</t>
  </si>
  <si>
    <t xml:space="preserve">Scottish Government. </t>
  </si>
  <si>
    <t>2022-23 
outturn</t>
  </si>
  <si>
    <t>Economic affairs excluding transport</t>
  </si>
  <si>
    <t>This worksheet contains one chart and one table. The chart begins in cell A5. The table begins in cell A18. Notes are located below the table and begin in cell A30.</t>
  </si>
  <si>
    <t>2027-28
indicative</t>
  </si>
  <si>
    <t>2026-27
indicative</t>
  </si>
  <si>
    <t>2025-26 
final</t>
  </si>
  <si>
    <t>2024-25 
ABR</t>
  </si>
  <si>
    <t>2022-23 outturn</t>
  </si>
  <si>
    <t>2023-24 outturn</t>
  </si>
  <si>
    <t>2024-25 plans</t>
  </si>
  <si>
    <t>2025-26 plans</t>
  </si>
  <si>
    <t>2022-23
outturn</t>
  </si>
  <si>
    <t>2023-24
outturn</t>
  </si>
  <si>
    <t>This worksheet contains one chart and one table. The chart begins in cell A5. The table begins in cell A18. Notes are located below the table and begin in cell A21.</t>
  </si>
  <si>
    <t>The table begins in cell A4. Notes are located below the table and begin in cell A12.</t>
  </si>
  <si>
    <t>Scotland's Economic and Fiscal Forecasts - December 2024 - Chapter 2 - Fiscal overview - Figures</t>
  </si>
  <si>
    <t>Resource funding will increase in the next five years, but less so after social security</t>
  </si>
  <si>
    <t>[1] £699.2 million from the first round of ScotWind leasing, with an extra £56 million added as part of the clearing process.</t>
  </si>
  <si>
    <t>Block Grant</t>
  </si>
  <si>
    <t>Figure 2.6: Revenue net positions in 2024-25 and 2025-26</t>
  </si>
  <si>
    <t>Figure 2.7: Reconciliations and associated resource borrowing plans</t>
  </si>
  <si>
    <t>Figure 2.10: Resource spending trends in real terms by COFOG, 2022-23 to 2025-26</t>
  </si>
  <si>
    <t>Other [2]</t>
  </si>
  <si>
    <t>Figure 2.11: Resource funding outlook, 2024-25 to 2029-30</t>
  </si>
  <si>
    <t>Figure 2.13: Changes in capital portfolio allocations (including FTs), 2024-25 to 2025-26</t>
  </si>
  <si>
    <t>Figure 2.14: Capital spending trends by COFOG, 2022-23 to 2025-26</t>
  </si>
  <si>
    <t>Figure 2.15: Capital funding outlook, 2024-25 to 2029-30</t>
  </si>
  <si>
    <t>[2] £54 million from the separate Innovation and Targeted Oil and Gas (INTOG) leasing round.</t>
  </si>
  <si>
    <t>Figure 2.8: Latest planned use of ScotWind proceeds</t>
  </si>
  <si>
    <t>Other</t>
  </si>
  <si>
    <t>Capital funding will grow rapidly in 2025-26, but is expected to remain steady after that</t>
  </si>
  <si>
    <t>Figures exclude in-year budget-neutral transfers, except those which have been baselined in 2025‑26. See Box 2.1 for more details.</t>
  </si>
  <si>
    <t>Figures prior to 2024-25 include presentational adjustments for the Verity House Agreement. Figures up to and including 2024-25 also include COFOG baseline adjustments to align with the new 2025-26 Budget structure. See Annex A of our January 2024 Spending Trends in the 2024-25 Budget paper for more details.</t>
  </si>
  <si>
    <t>Source: Scottish Government.</t>
  </si>
  <si>
    <t>Real-terms growth rates are calculated using the forecast growth in the GDP deflators from the OBR's October 2024 forecasts.</t>
  </si>
  <si>
    <t>Real-terms growth
(per cent)</t>
  </si>
  <si>
    <t>Figure 2.12: Real-terms changes to the capital Block Grant since 2016-17</t>
  </si>
  <si>
    <t>Real-terms amounts are calculated using the growth in the GDP deflator. These are aligned with the OBR's October 2024 forecasts for 2024-25 and 2025-26.</t>
  </si>
  <si>
    <t>Real-terms amounts are calculated using the forecast growth in the GDP deflators from the OBR's October 2024 forecasts.</t>
  </si>
  <si>
    <t>The striped portions of the bars are one-off COVID-19 related funding.</t>
  </si>
  <si>
    <t>Non-Barnett funding provided at the UK Spending Review 2021 for 2022-23 to 2024-25 has been included for comparability with 2025-26. These amounts have now been baselined into the Scottish Government’s Block Grant.</t>
  </si>
  <si>
    <t>Classification of functions of government (£ million)</t>
  </si>
  <si>
    <t>[1] From the OBR forecast immediately preceding the publication of each PSPP (October 2021 for 2022-23, March 2023 for 2023-24, March 2024 for 2024-25).</t>
  </si>
  <si>
    <t>[2] For 2022-23 and 2023-24, average across NHS Scotland Agenda for Change (non-medical staff and nurses), junior doctors, employed hospital doctors other than junior doctors, and senior managers, weighted by FTE. For 2024-25, weighted average only for the two staff groups that at the time of writing have settled a pay deal: NHS Agenda for Change (5.5 per cent) and consultants (10.5 per cent). All other groups have not yet agreed a settlement.</t>
  </si>
  <si>
    <t>Figure 2.5: Public sector pay metrics and inflation, 2022-23 to 2024-25</t>
  </si>
  <si>
    <t>[1] Land and Buildings Transaction Tax (LBTT), Scottish Landfill Tax (SLfT), Fines, Forfeitures and Fixed Penalties (FFFPs) and Proceeds of Crime Act (POCA).</t>
  </si>
  <si>
    <t>Figure 2.9: Changes in resource portfolio allocations, 2024-25 to 2025-26</t>
  </si>
  <si>
    <t>[1] Of the resource part of the 2025-26 Budget presented to parliament on 4 December 2024.</t>
  </si>
  <si>
    <t xml:space="preserve">[2] Including the £1,344 million of resource funding that is available for use in 2024-25 but has not yet been allocated to portfolios. </t>
  </si>
  <si>
    <t>Total resource spending (adjusted) [2]</t>
  </si>
  <si>
    <t>Share of budget
(per cent) [1]</t>
  </si>
  <si>
    <t>Total capital spending (adjusted) [2]</t>
  </si>
  <si>
    <t>COVID-19</t>
  </si>
  <si>
    <t>2024-25  ABR</t>
  </si>
  <si>
    <t>Justice and Home Affairs</t>
  </si>
  <si>
    <t>Crown Office and Procurator Fiscal</t>
  </si>
  <si>
    <t>Figures exclude in-year budget-neutral transfers, except those which have been baselined in 2025-26. See Box 2.1 for more details.</t>
  </si>
  <si>
    <t>All others</t>
  </si>
  <si>
    <t>Source: Scottish Fiscal Commission.</t>
  </si>
  <si>
    <t>Economic affairs [1]</t>
  </si>
  <si>
    <t>2023-24
outturn [2]</t>
  </si>
  <si>
    <t>[2] Provisional outturn at the time of publication.</t>
  </si>
  <si>
    <t>[1] Economic affairs excludes transport.</t>
  </si>
  <si>
    <t>Other devolved revenue [1]</t>
  </si>
  <si>
    <t>Income tax [2]</t>
  </si>
  <si>
    <t>The 2025-26 resource Block Grant will be at a 10-year high, excluding COVID-19 funding</t>
  </si>
  <si>
    <t>Description of Figure 2.15: Column chart showing nominal and real terms growth in capital funding levels up to 2029-30, indexed at the levels of the latest 2024-25 funding position. Funding will grow rapidly in 2025-26 before falling in 2026-27, and then increases gradually until 2029-30 in nominal terms. In real terms capital funding levels peak in 2025-26 and then stay broadly flat until the end of the forecast period.</t>
  </si>
  <si>
    <t>The Block Grant grows 9 per cent in 2025-26, offsetting the fall in the previous two years</t>
  </si>
  <si>
    <t xml:space="preserve">The revenue net position is projected to fall by £549 million because of income tax </t>
  </si>
  <si>
    <t>This worksheet contains one chart and one table. The chart begins in cell A5. The table begins in cell A18. Notes are located below the table and begin in cell A31.</t>
  </si>
  <si>
    <r>
      <t xml:space="preserve">Description of Figure </t>
    </r>
    <r>
      <rPr>
        <sz val="12"/>
        <rFont val="Helvetica"/>
        <scheme val="minor"/>
      </rPr>
      <t>2.3</t>
    </r>
    <r>
      <rPr>
        <sz val="12"/>
        <rFont val="Helvetica"/>
        <family val="2"/>
        <scheme val="minor"/>
      </rPr>
      <t>: Column chart showing the resource Block Grant from 2016-17 to 2025-26 in 2024-25 prices. The resource Block Grant funding has stayed flat from 2016-17 until 2019-20. It increased drastically in 2020-21 due to significant funding related to the COVID-19 pandemic. The Block Grant saw a fall in 2021-22 and 2022-23 before seeing a gradual rise until 2025-26.</t>
    </r>
  </si>
  <si>
    <t>Resource spending increased by around £1.1 billion in the ABR, mostly for health</t>
  </si>
  <si>
    <r>
      <t xml:space="preserve">Description of Figure </t>
    </r>
    <r>
      <rPr>
        <sz val="12"/>
        <rFont val="Helvetica"/>
        <scheme val="minor"/>
      </rPr>
      <t>2.4</t>
    </r>
    <r>
      <rPr>
        <sz val="12"/>
        <rFont val="Helvetica"/>
        <family val="2"/>
        <scheme val="minor"/>
      </rPr>
      <t>: Bar chart showing changes to spending in the ABR by COFOG. Most additional spending went to Health, followed by a distance by General Public Services, and Public Order and Safety. Social Protection saw a noticeable fall in planned spending, followed by Transport, and much smaller downward revisions to all other areas.</t>
    </r>
  </si>
  <si>
    <t>Solid coloured bars represent changes to spending plans, either top-ups or savings. The striped coloured bar represents a reduction in funding and spending. The Scottish Government decision to restrict the eligibility for the Pension Age Winter Heating Payment for 2024-25 follows a similar decision from the UK Government on Winter Fuel Payment for England and Wales. The saving is matched with a broadly equivalent decrease in funding in the Winter Fuel Payment BGA.</t>
  </si>
  <si>
    <t>This worksheet contains one chart and one table. The charts begin in cell A5. The table begins in cell A18. Notes are located below the table and begin in cell A22.</t>
  </si>
  <si>
    <t>Description of Figure 2.6: Stacked column chart comparing the projected revenue net position between 2024-25 and 2025-26. For 2024-25 it is around £1.7 billion with the contribution from income tax of £1.4 billion. In 2025-26, the revenue net position is projected to be significantly lower at £1.2 billion. The cause of this decrease is income tax, where the net position is projected to be less positive than in 2024-25.</t>
  </si>
  <si>
    <t>[2] The net position for income tax in 2024-25 was fixed at the time of setting that budget, based on our December 2023 forecasts and the OBR’s November 2023 forecasts. The updated projection is reflected in the indicative reconciliations for 2027-28.</t>
  </si>
  <si>
    <t xml:space="preserve">This worksheet contains one table. </t>
  </si>
  <si>
    <t>The table begins in cell A4. Notes are located below the table and begin in cell A10.</t>
  </si>
  <si>
    <t>[1] Of the resource part of the 2025-26 Scottish Budget presented to Parliament on 4 December 2024.</t>
  </si>
  <si>
    <t>This worksheet contains one chart and one table. The chart begin in cell A5. The table begins in cell A18. Notes are located below the table and begin in cell A22.</t>
  </si>
  <si>
    <r>
      <t>ONS (2024) GDP deflator: Year on Year growth (seasonally adjusted)</t>
    </r>
    <r>
      <rPr>
        <sz val="12"/>
        <rFont val="Helvetica"/>
        <family val="2"/>
        <scheme val="minor"/>
      </rPr>
      <t>,</t>
    </r>
  </si>
  <si>
    <t>Figures exclude budget-neutral internal transfers made throughout the year, except those which have been included from the outset in 2025-26. See Box 2.1 for more details.</t>
  </si>
  <si>
    <t>[1] Of the capital part of the 2025-26 Scottish Budget as introduced to Parliament on 4 December 2024.</t>
  </si>
  <si>
    <t xml:space="preserve">[2] Including the £32 million of capital funding reduction still to be applied in 2024-25. </t>
  </si>
  <si>
    <t>[1] Of the capital part of the 2025-26 Scottish Budget presented to Parliament on 4 December 2024.</t>
  </si>
  <si>
    <t>Supporting resource budget</t>
  </si>
  <si>
    <t>Supporting capital budget</t>
  </si>
  <si>
    <t>[2] Adjusted in-year, based on the October 2024 OBR forecasts. We are not forecasting any reconciliations relating to 2025 26 at this stage. However, a revision to the 2025 26 final reconciliation has been deferred to 2026 27. This is because the final BGAs for 2023 24 calculated at the UK Autumn Budget 2024 were still based on provisional outturn data from the DWP.</t>
  </si>
  <si>
    <t>2025-26
Budget</t>
  </si>
  <si>
    <t>Figure 2.3: Real-terms changes to the resource Block Grant since 2016-17</t>
  </si>
  <si>
    <t>Figures may not sum becaue of rounding.</t>
  </si>
  <si>
    <t>2025-26 Budget</t>
  </si>
  <si>
    <t>2024-25
 Budget</t>
  </si>
  <si>
    <t>2025-26 
 Budget</t>
  </si>
  <si>
    <t>2025-26
 Budget</t>
  </si>
  <si>
    <t>[2] 'Other' covers social protection, and recreation, culture and religion.</t>
  </si>
  <si>
    <t>[2] 'Other' covers housing and community amenities, environmental protection, and recreation, culture and religion.</t>
  </si>
  <si>
    <t>Description of Figure 2.2: Column chart with total spending by COFOG from 2022 23 to 2025 26. The three biggest areas (‘Health’, ‘General public services’, and ‘Social protection’) as well as public order and safety grow steadily each year. ‘Education’ and ‘Economic affairs’ excluding ’Transport’ have been flat for the first three years but see increases in 2025-26. ‘Transport’ and ‘Other’ have gone up and down over the years.</t>
  </si>
  <si>
    <t>Description of Figure 2.12: Column chart showing capital Block Grant funding from 2016-17 to 2025-26. The capital Block Grant has seen a steady increase since 2016-17 until 2022-23. The Block Grant decreased significantly from 2023-24 until 2024-25. Block Grant funding increased again in 2025-26.</t>
  </si>
  <si>
    <t>Figure 2.4: Changes to 2024-25 resource spending plans at Autumn Budget Revision [1]</t>
  </si>
  <si>
    <t>Figure 2.8: Latest planned use of ScotWind proceeds [1]</t>
  </si>
  <si>
    <t>Figure 2.9: Changes in resource portfolio allocations, 2024-25 to 2025-26 [1]</t>
  </si>
  <si>
    <t>Figure 2.13: Changes in capital portfolio allocations (including FTs), 2024-25 to 2025-26 [1]</t>
  </si>
  <si>
    <t>General public services [1]</t>
  </si>
  <si>
    <t>Opening balance [1] [3]</t>
  </si>
  <si>
    <t>Additions [2] [3]</t>
  </si>
  <si>
    <t>Balance remaining [3]</t>
  </si>
  <si>
    <t>Transport [3]</t>
  </si>
  <si>
    <t>Scottish Parliament and Audit Scotland [3]</t>
  </si>
  <si>
    <t>Total resource spending [1]</t>
  </si>
  <si>
    <t>[3] Correction on 13/12/2024: in the original version the additions in 2024-25 were £56 million, whereas it should have been £54 million in line with footnote [2]. That changes the remaining balances in 2024-25 and 2025-26, and the opening balance in 2025-26.</t>
  </si>
  <si>
    <t xml:space="preserve">[1] Correction on 12/12/2024: in the original version the amount for general public services was not including some non-cash spending elements which are nonetheless in the discretionary part of the resource budget. </t>
  </si>
  <si>
    <t xml:space="preserve">[3] Correction on 12/12/2024: in the original version the real-terms growth rate for the Transport portfolio was 2.5 per cent, but this was incorrect. </t>
  </si>
  <si>
    <t xml:space="preserve">[3] Correction on 12/12/2024: in the original version the real-terms growth for the Scottish Parliament and Audit Scotland was -31.6 per cent, but this was incorrect. </t>
  </si>
  <si>
    <t>Figure 2.11: Resource funding outlook, 2024-25 to 2029-30 [2]</t>
  </si>
  <si>
    <t>Real terms (after social security spend) [1]</t>
  </si>
  <si>
    <t>[1] Revision on 12/12/2024: These figures have had some numbers amended. See the tab of each figure for more details.</t>
  </si>
  <si>
    <t>[2] Revision on 22/01/2025: These figures have had some numbers amended. See the tab of each figure for more details.</t>
  </si>
  <si>
    <t>Description of Figure 2.11: Column chart showing resource funding until 2029-30, in nominal and real terms, and in real terms after social security spend, indexed to the latest funding position of 2024-25. It will grow by 21 per cent in nominal terms in the next five years, but only 9 per cent in real terms. Resource funding for public services excluding social security falls slightly in 2025-26 in real terms before increasing more slowly in the next four years.</t>
  </si>
  <si>
    <t>[1] Revision on 22/01/2025: amounts recalculated because of higher forecast spending on the Scottish Welfare Fund in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</si>
</sst>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0.00_);_(* \(#,##0.00\);_(* &quot;-&quot;??_);_(@_)"/>
    <numFmt numFmtId="165" formatCode="_(&quot;£&quot;* #,##0_);_(&quot;£&quot;* \(#,##0\);_(&quot;£&quot;* &quot;-&quot;_);_(@_)"/>
    <numFmt numFmtId="166" formatCode="_(&quot;£&quot;* #,##0.00_);_(&quot;£&quot;* \(#,##0.00\);_(&quot;£&quot;* &quot;-&quot;??_);_(@_)"/>
    <numFmt numFmtId="167" formatCode="_-* #,##0_-;\-* #,##0_-;_-* &quot;-&quot;??_-;_-@_-"/>
    <numFmt numFmtId="168" formatCode="#,##0_-;\-\ #,##0_-;_-* &quot;-&quot;_-;_-@_-"/>
    <numFmt numFmtId="169" formatCode="0.000000000"/>
    <numFmt numFmtId="170" formatCode="0.0%"/>
    <numFmt numFmtId="171" formatCode="mmm\ yyyy"/>
    <numFmt numFmtId="172" formatCode="#,##0.0"/>
    <numFmt numFmtId="173" formatCode="0.0"/>
    <numFmt numFmtId="174" formatCode="0.0000000"/>
    <numFmt numFmtId="175" formatCode="#,##0_ ;[Red]\-#,##0\ "/>
    <numFmt numFmtId="176" formatCode="#,##0.000"/>
  </numFmts>
  <fonts count="49" x14ac:knownFonts="1">
    <font>
      <sz val="12"/>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ont>
    <font>
      <b/>
      <sz val="11"/>
      <color theme="1"/>
      <name val="Helvetica"/>
    </font>
    <font>
      <u/>
      <sz val="11"/>
      <color theme="10"/>
      <name val="Helvetica"/>
    </font>
    <font>
      <sz val="9"/>
      <color theme="1"/>
      <name val="Helvetica"/>
    </font>
    <font>
      <sz val="9"/>
      <color rgb="FF2C2926"/>
      <name val="Helvetica"/>
    </font>
    <font>
      <sz val="11"/>
      <color rgb="FF2C2926"/>
      <name val="Helvetica"/>
    </font>
    <font>
      <sz val="8"/>
      <name val="Helvetica"/>
      <family val="2"/>
      <scheme val="minor"/>
    </font>
    <font>
      <sz val="10"/>
      <color theme="1"/>
      <name val="Helvetica"/>
    </font>
    <font>
      <sz val="9"/>
      <name val="Arial"/>
      <family val="2"/>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b/>
      <sz val="12"/>
      <color theme="1"/>
      <name val="Helvetica"/>
    </font>
    <font>
      <u/>
      <sz val="12"/>
      <color rgb="FF0000FF"/>
      <name val="Helvetica"/>
      <family val="2"/>
      <scheme val="minor"/>
    </font>
    <font>
      <b/>
      <sz val="14"/>
      <name val="Helvetica"/>
      <family val="2"/>
      <scheme val="minor"/>
    </font>
    <font>
      <sz val="11"/>
      <name val="Helvetica"/>
      <family val="2"/>
      <scheme val="minor"/>
    </font>
    <font>
      <b/>
      <sz val="12"/>
      <color theme="0"/>
      <name val="Helvetica"/>
      <scheme val="minor"/>
    </font>
    <font>
      <sz val="12"/>
      <name val="Helvetica"/>
      <family val="2"/>
      <scheme val="minor"/>
    </font>
    <font>
      <sz val="10"/>
      <name val="Helvetica"/>
      <scheme val="minor"/>
    </font>
    <font>
      <sz val="12"/>
      <name val="Arial"/>
      <family val="2"/>
    </font>
    <font>
      <b/>
      <sz val="12"/>
      <color rgb="FFFFFFFF"/>
      <name val="Helvetica"/>
    </font>
    <font>
      <sz val="12"/>
      <color rgb="FF000000"/>
      <name val="Helvetica"/>
    </font>
    <font>
      <sz val="12"/>
      <name val="Helvetica"/>
      <scheme val="minor"/>
    </font>
    <font>
      <sz val="12"/>
      <color rgb="FF2C2926"/>
      <name val="Helvetica"/>
      <scheme val="minor"/>
    </font>
    <font>
      <b/>
      <sz val="14"/>
      <name val="Helvetica"/>
      <scheme val="minor"/>
    </font>
    <font>
      <sz val="10"/>
      <name val="Helvetica"/>
      <family val="2"/>
      <scheme val="minor"/>
    </font>
    <font>
      <b/>
      <sz val="12"/>
      <name val="Helvetica"/>
    </font>
    <font>
      <b/>
      <sz val="12"/>
      <name val="Helvetica"/>
      <scheme val="minor"/>
    </font>
  </fonts>
  <fills count="37">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AD7E9"/>
        <bgColor indexed="64"/>
      </patternFill>
    </fill>
    <fill>
      <patternFill patternType="solid">
        <fgColor theme="0"/>
        <bgColor indexed="64"/>
      </patternFill>
    </fill>
  </fills>
  <borders count="19">
    <border>
      <left/>
      <right/>
      <top/>
      <bottom/>
      <diagonal/>
    </border>
    <border>
      <left/>
      <right/>
      <top style="thin">
        <color theme="3"/>
      </top>
      <bottom style="thin">
        <color theme="3"/>
      </bottom>
      <diagonal/>
    </border>
    <border>
      <left style="medium">
        <color theme="0"/>
      </left>
      <right style="medium">
        <color theme="0"/>
      </right>
      <top/>
      <bottom/>
      <diagonal/>
    </border>
    <border>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theme="0"/>
      </left>
      <right/>
      <top/>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theme="0"/>
      </left>
      <right style="thin">
        <color theme="0"/>
      </right>
      <top/>
      <bottom/>
      <diagonal/>
    </border>
    <border>
      <left/>
      <right/>
      <top style="thin">
        <color rgb="FF397E77"/>
      </top>
      <bottom/>
      <diagonal/>
    </border>
    <border>
      <left/>
      <right/>
      <top style="thin">
        <color rgb="FF397E77"/>
      </top>
      <bottom style="thin">
        <color rgb="FF397E77"/>
      </bottom>
      <diagonal/>
    </border>
    <border>
      <left/>
      <right/>
      <top/>
      <bottom style="thin">
        <color rgb="FF397E77"/>
      </bottom>
      <diagonal/>
    </border>
    <border>
      <left/>
      <right style="thin">
        <color theme="0"/>
      </right>
      <top/>
      <bottom/>
      <diagonal/>
    </border>
    <border>
      <left/>
      <right/>
      <top style="thin">
        <color theme="6" tint="-0.24994659260841701"/>
      </top>
      <bottom/>
      <diagonal/>
    </border>
  </borders>
  <cellStyleXfs count="53">
    <xf numFmtId="0" fontId="0" fillId="0" borderId="0">
      <alignment horizontal="left" vertical="center"/>
    </xf>
    <xf numFmtId="3" fontId="38" fillId="0" borderId="0" applyFill="0" applyBorder="0" applyProtection="0">
      <alignment horizontal="right"/>
    </xf>
    <xf numFmtId="0" fontId="34" fillId="0" borderId="0" applyNumberFormat="0" applyFill="0" applyBorder="0" applyProtection="0">
      <alignment horizontal="left" vertical="center"/>
    </xf>
    <xf numFmtId="3" fontId="36" fillId="0" borderId="0" applyFill="0" applyBorder="0" applyAlignment="0" applyProtection="0"/>
    <xf numFmtId="0" fontId="35" fillId="0" borderId="0" applyNumberFormat="0" applyFill="0" applyProtection="0">
      <alignment horizontal="left" vertical="center"/>
    </xf>
    <xf numFmtId="0" fontId="14" fillId="0" borderId="0" applyNumberFormat="0" applyFill="0" applyProtection="0">
      <alignment horizontal="left" vertical="center"/>
    </xf>
    <xf numFmtId="0" fontId="13" fillId="0" borderId="2" applyNumberFormat="0" applyFill="0" applyAlignment="0" applyProtection="0"/>
    <xf numFmtId="0" fontId="15" fillId="0" borderId="1" applyNumberFormat="0" applyFill="0" applyAlignment="0" applyProtection="0"/>
    <xf numFmtId="0" fontId="18" fillId="2" borderId="4" applyNumberFormat="0" applyAlignment="0" applyProtection="0"/>
    <xf numFmtId="0" fontId="19" fillId="0" borderId="0" applyNumberFormat="0" applyFill="0" applyBorder="0" applyAlignment="0" applyProtection="0">
      <alignment horizontal="left" vertical="center"/>
    </xf>
    <xf numFmtId="166" fontId="15" fillId="0" borderId="0" applyFont="0" applyFill="0" applyBorder="0" applyAlignment="0" applyProtection="0"/>
    <xf numFmtId="165" fontId="15" fillId="0" borderId="0" applyFont="0" applyFill="0" applyBorder="0" applyAlignment="0" applyProtection="0"/>
    <xf numFmtId="9" fontId="15"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5" applyNumberFormat="0" applyAlignment="0" applyProtection="0"/>
    <xf numFmtId="0" fontId="26" fillId="2" borderId="5" applyNumberFormat="0" applyAlignment="0" applyProtection="0"/>
    <xf numFmtId="0" fontId="27" fillId="0" borderId="6" applyNumberFormat="0" applyFill="0" applyAlignment="0" applyProtection="0"/>
    <xf numFmtId="0" fontId="28" fillId="9" borderId="7" applyNumberFormat="0" applyAlignment="0" applyProtection="0"/>
    <xf numFmtId="0" fontId="29" fillId="0" borderId="0" applyNumberFormat="0" applyFill="0" applyBorder="0" applyAlignment="0" applyProtection="0"/>
    <xf numFmtId="0" fontId="15" fillId="10" borderId="8" applyNumberFormat="0" applyFont="0" applyAlignment="0" applyProtection="0"/>
    <xf numFmtId="0" fontId="30" fillId="0" borderId="0" applyNumberFormat="0" applyFill="0" applyBorder="0" applyAlignment="0" applyProtection="0"/>
    <xf numFmtId="0" fontId="31"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1"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1"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1"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1"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1"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14" fillId="4" borderId="0">
      <alignment horizontal="left" vertical="center"/>
    </xf>
    <xf numFmtId="0" fontId="14" fillId="3" borderId="0">
      <alignment horizontal="left" vertical="center"/>
    </xf>
    <xf numFmtId="0" fontId="14" fillId="35" borderId="0">
      <alignment horizontal="left" vertical="center"/>
    </xf>
    <xf numFmtId="9" fontId="1" fillId="0" borderId="0" applyFont="0" applyFill="0" applyBorder="0" applyAlignment="0" applyProtection="0"/>
  </cellStyleXfs>
  <cellXfs count="173">
    <xf numFmtId="0" fontId="0" fillId="0" borderId="0" xfId="0">
      <alignment horizontal="left" vertical="center"/>
    </xf>
    <xf numFmtId="0" fontId="6" fillId="0" borderId="0" xfId="2" applyFont="1" applyFill="1" applyAlignment="1"/>
    <xf numFmtId="0" fontId="34" fillId="0" borderId="0" xfId="2" applyFill="1">
      <alignment horizontal="left" vertical="center"/>
    </xf>
    <xf numFmtId="171" fontId="0" fillId="0" borderId="0" xfId="0" applyNumberFormat="1" applyAlignment="1" applyProtection="1">
      <alignment horizontal="center" vertical="center" wrapText="1"/>
      <protection locked="0"/>
    </xf>
    <xf numFmtId="0" fontId="4" fillId="0" borderId="0" xfId="0" applyFont="1">
      <alignment horizontal="left" vertical="center"/>
    </xf>
    <xf numFmtId="0" fontId="16" fillId="0" borderId="0" xfId="0" applyFont="1">
      <alignment horizontal="left" vertical="center"/>
    </xf>
    <xf numFmtId="168" fontId="9" fillId="0" borderId="0" xfId="1" applyNumberFormat="1" applyFont="1" applyFill="1" applyBorder="1" applyAlignment="1">
      <alignment horizontal="right" vertical="center"/>
    </xf>
    <xf numFmtId="167" fontId="9" fillId="0" borderId="0" xfId="1" applyNumberFormat="1" applyFont="1" applyFill="1" applyBorder="1" applyAlignment="1">
      <alignment horizontal="right" vertical="center"/>
    </xf>
    <xf numFmtId="0" fontId="8" fillId="0" borderId="0" xfId="0" applyFont="1" applyAlignment="1">
      <alignment vertical="top" wrapText="1"/>
    </xf>
    <xf numFmtId="169" fontId="8" fillId="0" borderId="0" xfId="0" applyNumberFormat="1" applyFont="1" applyAlignment="1">
      <alignment vertical="top" wrapText="1"/>
    </xf>
    <xf numFmtId="0" fontId="4" fillId="0" borderId="0" xfId="0" applyFont="1" applyAlignment="1"/>
    <xf numFmtId="0" fontId="14" fillId="0" borderId="0" xfId="5" applyFill="1" applyAlignment="1">
      <alignment vertical="center"/>
    </xf>
    <xf numFmtId="0" fontId="11" fillId="0" borderId="0" xfId="0" applyFont="1">
      <alignment horizontal="left" vertical="center"/>
    </xf>
    <xf numFmtId="0" fontId="11" fillId="0" borderId="0" xfId="0" applyFont="1" applyAlignment="1"/>
    <xf numFmtId="17" fontId="12" fillId="0" borderId="0" xfId="0" applyNumberFormat="1" applyFont="1" applyAlignment="1">
      <alignment horizontal="center" vertical="center"/>
    </xf>
    <xf numFmtId="17" fontId="12" fillId="0" borderId="0" xfId="0" applyNumberFormat="1" applyFont="1" applyAlignment="1">
      <alignment horizontal="center" vertical="center" wrapText="1"/>
    </xf>
    <xf numFmtId="0" fontId="0" fillId="0" borderId="0" xfId="0" applyProtection="1">
      <alignment horizontal="left" vertical="center"/>
      <protection locked="0"/>
    </xf>
    <xf numFmtId="0" fontId="0" fillId="0" borderId="0" xfId="0" applyAlignment="1" applyProtection="1">
      <protection locked="0"/>
    </xf>
    <xf numFmtId="171" fontId="0" fillId="0" borderId="0" xfId="0" applyNumberFormat="1" applyProtection="1">
      <alignment horizontal="left" vertical="center"/>
      <protection locked="0"/>
    </xf>
    <xf numFmtId="0" fontId="0" fillId="0" borderId="0" xfId="0" applyAlignment="1"/>
    <xf numFmtId="0" fontId="32" fillId="0" borderId="0" xfId="0" applyFont="1">
      <alignment horizontal="left" vertical="center"/>
    </xf>
    <xf numFmtId="0" fontId="14" fillId="3" borderId="0" xfId="50">
      <alignment horizontal="left" vertical="center"/>
    </xf>
    <xf numFmtId="0" fontId="34" fillId="0" borderId="0" xfId="2" quotePrefix="1" applyFill="1" applyBorder="1">
      <alignment horizontal="left" vertical="center"/>
    </xf>
    <xf numFmtId="0" fontId="33" fillId="0" borderId="0" xfId="0" applyFont="1">
      <alignment horizontal="left" vertical="center"/>
    </xf>
    <xf numFmtId="0" fontId="37" fillId="0" borderId="0" xfId="0" applyFont="1" applyAlignment="1">
      <alignment horizontal="center" vertical="center"/>
    </xf>
    <xf numFmtId="0" fontId="13" fillId="0" borderId="0" xfId="0" applyFont="1" applyAlignment="1">
      <alignment vertical="center"/>
    </xf>
    <xf numFmtId="3" fontId="38" fillId="0" borderId="0" xfId="1" applyFill="1" applyBorder="1" applyAlignment="1">
      <alignment horizontal="right" vertical="center"/>
    </xf>
    <xf numFmtId="171" fontId="0" fillId="0" borderId="0" xfId="0" applyNumberFormat="1">
      <alignment horizontal="left" vertical="center"/>
    </xf>
    <xf numFmtId="10" fontId="2" fillId="0" borderId="0" xfId="0" applyNumberFormat="1" applyFont="1" applyAlignment="1" applyProtection="1">
      <protection locked="0"/>
    </xf>
    <xf numFmtId="10" fontId="2" fillId="0" borderId="0" xfId="0" applyNumberFormat="1" applyFont="1" applyProtection="1">
      <alignment horizontal="left" vertical="center"/>
      <protection locked="0"/>
    </xf>
    <xf numFmtId="0" fontId="2" fillId="0" borderId="0" xfId="0" applyFont="1" applyAlignment="1" applyProtection="1">
      <protection locked="0"/>
    </xf>
    <xf numFmtId="0" fontId="2" fillId="0" borderId="0" xfId="0" applyFont="1" applyProtection="1">
      <alignment horizontal="left" vertical="center"/>
      <protection locked="0"/>
    </xf>
    <xf numFmtId="170" fontId="2" fillId="0" borderId="0" xfId="0" applyNumberFormat="1" applyFont="1" applyAlignment="1" applyProtection="1">
      <protection locked="0"/>
    </xf>
    <xf numFmtId="170" fontId="2" fillId="0" borderId="0" xfId="0" applyNumberFormat="1" applyFont="1" applyProtection="1">
      <alignment horizontal="left" vertical="center"/>
      <protection locked="0"/>
    </xf>
    <xf numFmtId="0" fontId="41" fillId="36" borderId="0" xfId="0" applyFont="1" applyFill="1" applyAlignment="1">
      <alignment horizontal="center" vertical="center" wrapText="1"/>
    </xf>
    <xf numFmtId="0" fontId="32" fillId="36" borderId="0" xfId="0" applyFont="1" applyFill="1" applyAlignment="1">
      <alignment horizontal="left" vertical="center" wrapText="1"/>
    </xf>
    <xf numFmtId="3" fontId="32" fillId="36" borderId="0" xfId="0" applyNumberFormat="1" applyFont="1" applyFill="1" applyAlignment="1">
      <alignment horizontal="right" vertical="center" wrapText="1"/>
    </xf>
    <xf numFmtId="3" fontId="42" fillId="36" borderId="0" xfId="0" applyNumberFormat="1" applyFont="1" applyFill="1" applyAlignment="1">
      <alignment horizontal="right" vertical="center" wrapText="1"/>
    </xf>
    <xf numFmtId="0" fontId="16" fillId="0" borderId="0" xfId="0" applyFont="1" applyAlignment="1">
      <alignment horizontal="left" vertical="center" indent="1"/>
    </xf>
    <xf numFmtId="9" fontId="38" fillId="0" borderId="0" xfId="1" applyNumberFormat="1" applyFill="1" applyBorder="1" applyAlignment="1">
      <alignment horizontal="right" vertical="center"/>
    </xf>
    <xf numFmtId="10" fontId="9" fillId="0" borderId="0" xfId="1" applyNumberFormat="1" applyFont="1" applyFill="1" applyBorder="1" applyAlignment="1">
      <alignment horizontal="right" vertical="center"/>
    </xf>
    <xf numFmtId="1" fontId="11" fillId="0" borderId="0" xfId="0" applyNumberFormat="1" applyFont="1">
      <alignment horizontal="left" vertical="center"/>
    </xf>
    <xf numFmtId="0" fontId="39" fillId="0" borderId="0" xfId="0" applyFont="1" applyProtection="1">
      <alignment horizontal="left" vertical="center"/>
      <protection locked="0"/>
    </xf>
    <xf numFmtId="1" fontId="39" fillId="0" borderId="0" xfId="0" applyNumberFormat="1" applyFont="1" applyProtection="1">
      <alignment horizontal="left" vertical="center"/>
      <protection locked="0"/>
    </xf>
    <xf numFmtId="10" fontId="11" fillId="0" borderId="0" xfId="0" applyNumberFormat="1" applyFont="1">
      <alignment horizontal="left" vertical="center"/>
    </xf>
    <xf numFmtId="171" fontId="13" fillId="0" borderId="2" xfId="0" applyNumberFormat="1" applyFont="1" applyBorder="1" applyAlignment="1">
      <alignment horizontal="center" vertical="center" wrapText="1"/>
    </xf>
    <xf numFmtId="9" fontId="11" fillId="0" borderId="0" xfId="0" applyNumberFormat="1" applyFont="1">
      <alignment horizontal="left" vertical="center"/>
    </xf>
    <xf numFmtId="1" fontId="0" fillId="0" borderId="0" xfId="0" applyNumberFormat="1" applyProtection="1">
      <alignment horizontal="left" vertical="center"/>
      <protection locked="0"/>
    </xf>
    <xf numFmtId="10" fontId="0" fillId="0" borderId="0" xfId="0" applyNumberFormat="1" applyProtection="1">
      <alignment horizontal="left" vertical="center"/>
      <protection locked="0"/>
    </xf>
    <xf numFmtId="10" fontId="0" fillId="0" borderId="0" xfId="0" applyNumberFormat="1">
      <alignment horizontal="left" vertical="center"/>
    </xf>
    <xf numFmtId="171" fontId="13" fillId="0" borderId="9" xfId="0" applyNumberFormat="1" applyFont="1" applyBorder="1" applyAlignment="1">
      <alignment horizontal="center" vertical="center" wrapText="1"/>
    </xf>
    <xf numFmtId="1" fontId="38" fillId="0" borderId="0" xfId="1" applyNumberFormat="1" applyFill="1" applyBorder="1" applyAlignment="1">
      <alignment horizontal="right" vertical="center"/>
    </xf>
    <xf numFmtId="10" fontId="42" fillId="36" borderId="0" xfId="0" applyNumberFormat="1" applyFont="1" applyFill="1" applyAlignment="1">
      <alignment horizontal="left" vertical="center" wrapText="1"/>
    </xf>
    <xf numFmtId="3" fontId="38" fillId="0" borderId="15" xfId="1" applyFill="1" applyBorder="1" applyAlignment="1">
      <alignment horizontal="right" vertical="center"/>
    </xf>
    <xf numFmtId="1" fontId="0" fillId="0" borderId="0" xfId="0" applyNumberFormat="1" applyAlignment="1">
      <alignment horizontal="right" vertical="center"/>
    </xf>
    <xf numFmtId="0" fontId="14" fillId="0" borderId="0" xfId="5" applyAlignment="1">
      <alignment vertical="center"/>
    </xf>
    <xf numFmtId="3" fontId="0" fillId="0" borderId="0" xfId="1" applyFont="1" applyAlignment="1">
      <alignment horizontal="right" vertical="center"/>
    </xf>
    <xf numFmtId="9" fontId="0" fillId="0" borderId="0" xfId="1" applyNumberFormat="1" applyFont="1" applyAlignment="1">
      <alignment horizontal="right" vertical="center"/>
    </xf>
    <xf numFmtId="168" fontId="9" fillId="0" borderId="0" xfId="1" applyNumberFormat="1" applyFont="1" applyAlignment="1">
      <alignment horizontal="right" vertical="center"/>
    </xf>
    <xf numFmtId="3" fontId="38" fillId="0" borderId="0" xfId="1" applyFill="1" applyAlignment="1">
      <alignment horizontal="right" vertical="center"/>
    </xf>
    <xf numFmtId="3" fontId="0" fillId="0" borderId="15" xfId="1" applyFont="1" applyBorder="1" applyAlignment="1">
      <alignment horizontal="right" vertical="center"/>
    </xf>
    <xf numFmtId="1" fontId="0" fillId="0" borderId="0" xfId="1" applyNumberFormat="1" applyFont="1" applyAlignment="1">
      <alignment horizontal="right" vertical="center"/>
    </xf>
    <xf numFmtId="0" fontId="34" fillId="0" borderId="0" xfId="2" applyFill="1" applyAlignment="1">
      <alignment horizontal="left"/>
    </xf>
    <xf numFmtId="0" fontId="8" fillId="0" borderId="0" xfId="0" applyFont="1" applyAlignment="1">
      <alignment wrapText="1"/>
    </xf>
    <xf numFmtId="0" fontId="0" fillId="0" borderId="0" xfId="0" applyAlignment="1">
      <alignment horizontal="left"/>
    </xf>
    <xf numFmtId="3" fontId="0" fillId="0" borderId="0" xfId="0" applyNumberFormat="1" applyAlignment="1">
      <alignment horizontal="right" vertical="center"/>
    </xf>
    <xf numFmtId="173" fontId="0" fillId="0" borderId="0" xfId="0" applyNumberFormat="1" applyAlignment="1">
      <alignment horizontal="right" vertical="center"/>
    </xf>
    <xf numFmtId="0" fontId="0" fillId="0" borderId="0" xfId="0" applyAlignment="1">
      <alignment horizontal="left" vertical="center" wrapText="1"/>
    </xf>
    <xf numFmtId="0" fontId="0" fillId="0" borderId="0" xfId="0" applyAlignment="1">
      <alignment horizontal="center" vertical="center" wrapText="1"/>
    </xf>
    <xf numFmtId="0" fontId="43" fillId="0" borderId="0" xfId="0" applyFont="1">
      <alignment horizontal="left" vertical="center"/>
    </xf>
    <xf numFmtId="0" fontId="0" fillId="0" borderId="0" xfId="0" applyAlignment="1">
      <alignment horizontal="center" vertical="center"/>
    </xf>
    <xf numFmtId="3" fontId="0" fillId="0" borderId="14" xfId="0" applyNumberFormat="1" applyBorder="1" applyAlignment="1">
      <alignment horizontal="right" vertical="center"/>
    </xf>
    <xf numFmtId="0" fontId="13" fillId="0" borderId="0" xfId="0" applyFont="1" applyAlignment="1">
      <alignment vertical="center" wrapText="1"/>
    </xf>
    <xf numFmtId="173" fontId="0" fillId="0" borderId="0" xfId="1" applyNumberFormat="1" applyFont="1" applyAlignment="1">
      <alignment horizontal="right" vertical="center"/>
    </xf>
    <xf numFmtId="0" fontId="13" fillId="0" borderId="0" xfId="0" applyFont="1" applyAlignment="1">
      <alignment horizontal="center" vertical="center" wrapText="1"/>
    </xf>
    <xf numFmtId="0" fontId="13" fillId="0" borderId="13" xfId="0" applyFont="1" applyBorder="1" applyAlignment="1">
      <alignment horizontal="center" vertical="center" wrapText="1"/>
    </xf>
    <xf numFmtId="1" fontId="38" fillId="0" borderId="15" xfId="1" applyNumberFormat="1" applyFill="1" applyBorder="1" applyAlignment="1">
      <alignment horizontal="right" vertical="center"/>
    </xf>
    <xf numFmtId="0" fontId="0" fillId="0" borderId="0" xfId="0" applyAlignment="1" applyProtection="1">
      <alignment horizontal="center" vertical="center"/>
      <protection locked="0"/>
    </xf>
    <xf numFmtId="0" fontId="38" fillId="0" borderId="0" xfId="2" applyFont="1" applyFill="1">
      <alignment horizontal="left" vertical="center"/>
    </xf>
    <xf numFmtId="173" fontId="0" fillId="0" borderId="15" xfId="0" applyNumberFormat="1" applyBorder="1" applyAlignment="1">
      <alignment horizontal="right" vertical="center"/>
    </xf>
    <xf numFmtId="0" fontId="0" fillId="0" borderId="0" xfId="0" applyAlignment="1">
      <alignment horizontal="left" vertical="center" indent="1"/>
    </xf>
    <xf numFmtId="0" fontId="45" fillId="0" borderId="0" xfId="4" applyFont="1" applyFill="1">
      <alignment horizontal="left" vertical="center"/>
    </xf>
    <xf numFmtId="169" fontId="8" fillId="0" borderId="0" xfId="0" applyNumberFormat="1" applyFont="1" applyAlignment="1">
      <alignment wrapText="1"/>
    </xf>
    <xf numFmtId="0" fontId="4" fillId="0" borderId="0" xfId="0" applyFont="1" applyAlignment="1">
      <alignment horizontal="left"/>
    </xf>
    <xf numFmtId="2" fontId="0" fillId="0" borderId="0" xfId="0" applyNumberFormat="1" applyAlignment="1"/>
    <xf numFmtId="1" fontId="46" fillId="0" borderId="0" xfId="0" applyNumberFormat="1" applyFont="1" applyProtection="1">
      <alignment horizontal="left" vertical="center"/>
      <protection locked="0"/>
    </xf>
    <xf numFmtId="0" fontId="46" fillId="0" borderId="0" xfId="0" applyFont="1" applyProtection="1">
      <alignment horizontal="left" vertical="center"/>
      <protection locked="0"/>
    </xf>
    <xf numFmtId="4" fontId="38" fillId="0" borderId="0" xfId="1" applyNumberFormat="1" applyFill="1" applyAlignment="1">
      <alignment horizontal="right" vertical="center"/>
    </xf>
    <xf numFmtId="0" fontId="43" fillId="3" borderId="0" xfId="50" applyFont="1" applyAlignment="1">
      <alignment horizontal="right" vertical="center"/>
    </xf>
    <xf numFmtId="3" fontId="38" fillId="0" borderId="14" xfId="1" applyFill="1" applyBorder="1" applyAlignment="1">
      <alignment horizontal="right" vertical="center"/>
    </xf>
    <xf numFmtId="10" fontId="0" fillId="0" borderId="0" xfId="0" applyNumberFormat="1" applyAlignment="1"/>
    <xf numFmtId="10" fontId="0" fillId="0" borderId="17" xfId="0" applyNumberFormat="1" applyBorder="1" applyAlignment="1"/>
    <xf numFmtId="174" fontId="11" fillId="0" borderId="0" xfId="0" applyNumberFormat="1" applyFont="1">
      <alignment horizontal="left" vertical="center"/>
    </xf>
    <xf numFmtId="164" fontId="0" fillId="0" borderId="0" xfId="0" applyNumberFormat="1">
      <alignment horizontal="left" vertical="center"/>
    </xf>
    <xf numFmtId="3" fontId="0" fillId="0" borderId="0" xfId="0" applyNumberFormat="1">
      <alignment horizontal="left" vertical="center"/>
    </xf>
    <xf numFmtId="172" fontId="0" fillId="0" borderId="15" xfId="1" applyNumberFormat="1" applyFont="1" applyBorder="1" applyAlignment="1">
      <alignment horizontal="right" vertical="center"/>
    </xf>
    <xf numFmtId="3" fontId="43" fillId="0" borderId="0" xfId="1" applyFont="1" applyAlignment="1">
      <alignment horizontal="right" vertical="center"/>
    </xf>
    <xf numFmtId="1" fontId="0" fillId="0" borderId="0" xfId="1" applyNumberFormat="1" applyFont="1" applyFill="1" applyAlignment="1">
      <alignment horizontal="right" vertical="center"/>
    </xf>
    <xf numFmtId="1" fontId="0" fillId="0" borderId="0" xfId="1" applyNumberFormat="1" applyFont="1" applyFill="1" applyBorder="1" applyAlignment="1">
      <alignment horizontal="right" vertical="center"/>
    </xf>
    <xf numFmtId="0" fontId="34" fillId="0" borderId="0" xfId="2">
      <alignment horizontal="left" vertical="center"/>
    </xf>
    <xf numFmtId="0" fontId="45" fillId="0" borderId="0" xfId="4" applyFont="1">
      <alignment horizontal="left" vertical="center"/>
    </xf>
    <xf numFmtId="0" fontId="0" fillId="0" borderId="14" xfId="0" applyBorder="1">
      <alignment horizontal="left" vertical="center"/>
    </xf>
    <xf numFmtId="0" fontId="0" fillId="0" borderId="16" xfId="0" applyBorder="1">
      <alignment horizontal="left" vertical="center"/>
    </xf>
    <xf numFmtId="0" fontId="4" fillId="0" borderId="0" xfId="0" applyFont="1" applyAlignment="1">
      <alignment vertical="center"/>
    </xf>
    <xf numFmtId="0" fontId="11" fillId="0" borderId="0" xfId="0" applyFont="1" applyAlignment="1">
      <alignment vertical="center"/>
    </xf>
    <xf numFmtId="10" fontId="2" fillId="0" borderId="0" xfId="0" applyNumberFormat="1" applyFont="1" applyAlignment="1" applyProtection="1">
      <alignment vertical="center"/>
      <protection locked="0"/>
    </xf>
    <xf numFmtId="0" fontId="2" fillId="0" borderId="0" xfId="0" applyFont="1" applyAlignment="1" applyProtection="1">
      <alignment vertical="center"/>
      <protection locked="0"/>
    </xf>
    <xf numFmtId="170" fontId="2" fillId="0" borderId="0" xfId="0" applyNumberFormat="1" applyFont="1" applyAlignment="1" applyProtection="1">
      <alignment vertical="center"/>
      <protection locked="0"/>
    </xf>
    <xf numFmtId="0" fontId="0" fillId="0" borderId="0" xfId="0" applyAlignment="1" applyProtection="1">
      <alignment vertical="center"/>
      <protection locked="0"/>
    </xf>
    <xf numFmtId="3" fontId="4" fillId="0" borderId="0" xfId="0" applyNumberFormat="1" applyFont="1">
      <alignment horizontal="left" vertical="center"/>
    </xf>
    <xf numFmtId="10" fontId="4" fillId="0" borderId="0" xfId="0" applyNumberFormat="1" applyFont="1">
      <alignment horizontal="left" vertical="center"/>
    </xf>
    <xf numFmtId="2" fontId="4" fillId="0" borderId="0" xfId="0" applyNumberFormat="1" applyFont="1">
      <alignment horizontal="left" vertical="center"/>
    </xf>
    <xf numFmtId="0" fontId="8" fillId="0" borderId="0" xfId="0" applyFont="1" applyAlignment="1">
      <alignment vertical="center" wrapText="1"/>
    </xf>
    <xf numFmtId="10" fontId="8" fillId="0" borderId="0" xfId="0" applyNumberFormat="1" applyFont="1" applyAlignment="1">
      <alignment vertical="center" wrapText="1"/>
    </xf>
    <xf numFmtId="0" fontId="0" fillId="0" borderId="0" xfId="0" applyAlignment="1">
      <alignment vertical="center"/>
    </xf>
    <xf numFmtId="0" fontId="47" fillId="0" borderId="0" xfId="0" applyFont="1">
      <alignment horizontal="left" vertical="center"/>
    </xf>
    <xf numFmtId="0" fontId="9" fillId="0" borderId="0" xfId="0" applyFont="1">
      <alignment horizontal="left" vertical="center"/>
    </xf>
    <xf numFmtId="169" fontId="8" fillId="0" borderId="0" xfId="0" applyNumberFormat="1" applyFont="1" applyAlignment="1">
      <alignment vertical="center" wrapText="1"/>
    </xf>
    <xf numFmtId="168" fontId="4" fillId="0" borderId="0" xfId="0" applyNumberFormat="1" applyFont="1">
      <alignment horizontal="left" vertical="center"/>
    </xf>
    <xf numFmtId="0" fontId="7" fillId="0" borderId="0" xfId="0" applyFont="1">
      <alignment horizontal="left" vertical="center"/>
    </xf>
    <xf numFmtId="0" fontId="5" fillId="0" borderId="0" xfId="0" applyFont="1">
      <alignment horizontal="left" vertical="center"/>
    </xf>
    <xf numFmtId="3" fontId="11" fillId="0" borderId="0" xfId="0" applyNumberFormat="1" applyFont="1">
      <alignment horizontal="left" vertical="center"/>
    </xf>
    <xf numFmtId="172" fontId="4" fillId="0" borderId="0" xfId="0" applyNumberFormat="1" applyFont="1">
      <alignment horizontal="left" vertical="center"/>
    </xf>
    <xf numFmtId="171" fontId="0" fillId="0" borderId="3" xfId="0" applyNumberFormat="1" applyBorder="1" applyProtection="1">
      <alignment horizontal="left" vertical="center"/>
      <protection locked="0"/>
    </xf>
    <xf numFmtId="0" fontId="0" fillId="0" borderId="15" xfId="0" applyBorder="1">
      <alignment horizontal="left" vertical="center"/>
    </xf>
    <xf numFmtId="0" fontId="40" fillId="0" borderId="0" xfId="0" applyFont="1">
      <alignment horizontal="left" vertical="center"/>
    </xf>
    <xf numFmtId="0" fontId="35" fillId="0" borderId="0" xfId="4" applyFill="1">
      <alignment horizontal="left" vertical="center"/>
    </xf>
    <xf numFmtId="3" fontId="43" fillId="3" borderId="0" xfId="1" applyFont="1" applyFill="1" applyAlignment="1">
      <alignment horizontal="right" vertical="center"/>
    </xf>
    <xf numFmtId="3" fontId="43" fillId="0" borderId="0" xfId="1" applyFont="1" applyFill="1" applyBorder="1" applyAlignment="1">
      <alignment horizontal="right" vertical="center"/>
    </xf>
    <xf numFmtId="172" fontId="43" fillId="0" borderId="0" xfId="1" applyNumberFormat="1" applyFont="1" applyFill="1" applyBorder="1" applyAlignment="1">
      <alignment horizontal="right" vertical="center"/>
    </xf>
    <xf numFmtId="173" fontId="43" fillId="0" borderId="0" xfId="1" applyNumberFormat="1" applyFont="1" applyFill="1" applyBorder="1" applyAlignment="1">
      <alignment horizontal="right" vertical="center"/>
    </xf>
    <xf numFmtId="173" fontId="43" fillId="0" borderId="0" xfId="1" applyNumberFormat="1" applyFont="1" applyAlignment="1">
      <alignment horizontal="right" vertical="center"/>
    </xf>
    <xf numFmtId="0" fontId="44" fillId="0" borderId="0" xfId="0" applyFont="1">
      <alignment horizontal="left" vertical="center"/>
    </xf>
    <xf numFmtId="0" fontId="0" fillId="0" borderId="18" xfId="0" applyBorder="1">
      <alignment horizontal="left" vertical="center"/>
    </xf>
    <xf numFmtId="3" fontId="0" fillId="0" borderId="18" xfId="1" applyFont="1" applyBorder="1" applyAlignment="1">
      <alignment horizontal="right" vertical="center"/>
    </xf>
    <xf numFmtId="0" fontId="17" fillId="0" borderId="0" xfId="0" applyFont="1">
      <alignment horizontal="left" vertical="center"/>
    </xf>
    <xf numFmtId="0" fontId="34" fillId="0" borderId="0" xfId="2" quotePrefix="1" applyFill="1">
      <alignment horizontal="left" vertical="center"/>
    </xf>
    <xf numFmtId="3" fontId="0" fillId="0" borderId="0" xfId="0" applyNumberFormat="1" applyAlignment="1">
      <alignment vertical="center"/>
    </xf>
    <xf numFmtId="3" fontId="38" fillId="0" borderId="15" xfId="1" applyBorder="1" applyAlignment="1">
      <alignment horizontal="right" vertical="center"/>
    </xf>
    <xf numFmtId="0" fontId="0" fillId="0" borderId="0" xfId="0" applyAlignment="1">
      <alignment horizontal="right" vertical="center"/>
    </xf>
    <xf numFmtId="3" fontId="0" fillId="36" borderId="0" xfId="0" applyNumberFormat="1" applyFill="1">
      <alignment horizontal="left" vertical="center"/>
    </xf>
    <xf numFmtId="0" fontId="0" fillId="36" borderId="0" xfId="0" applyFill="1">
      <alignment horizontal="left" vertical="center"/>
    </xf>
    <xf numFmtId="9" fontId="0" fillId="36" borderId="0" xfId="0" applyNumberFormat="1" applyFill="1">
      <alignment horizontal="left" vertical="center"/>
    </xf>
    <xf numFmtId="9" fontId="9" fillId="0" borderId="0" xfId="1" applyNumberFormat="1" applyFont="1" applyFill="1" applyBorder="1" applyAlignment="1">
      <alignment horizontal="right" vertical="center"/>
    </xf>
    <xf numFmtId="0" fontId="0" fillId="0" borderId="10" xfId="0" applyBorder="1">
      <alignment horizontal="left" vertical="center"/>
    </xf>
    <xf numFmtId="4" fontId="0" fillId="0" borderId="0" xfId="1" applyNumberFormat="1" applyFont="1" applyBorder="1" applyAlignment="1">
      <alignment horizontal="right" vertical="center" wrapText="1"/>
    </xf>
    <xf numFmtId="4" fontId="38" fillId="0" borderId="0" xfId="1" applyNumberFormat="1" applyFill="1" applyBorder="1" applyAlignment="1">
      <alignment horizontal="right" vertical="center"/>
    </xf>
    <xf numFmtId="2" fontId="0" fillId="0" borderId="0" xfId="1" applyNumberFormat="1" applyFont="1" applyBorder="1" applyAlignment="1">
      <alignment horizontal="right" vertical="center"/>
    </xf>
    <xf numFmtId="1" fontId="38" fillId="0" borderId="0" xfId="1" applyNumberFormat="1" applyAlignment="1">
      <alignment horizontal="right" vertical="center"/>
    </xf>
    <xf numFmtId="170" fontId="0" fillId="0" borderId="0" xfId="52" applyNumberFormat="1" applyFont="1" applyAlignment="1">
      <alignment horizontal="left" vertical="center"/>
    </xf>
    <xf numFmtId="0" fontId="0" fillId="0" borderId="15" xfId="0" applyBorder="1" applyAlignment="1">
      <alignment horizontal="right" vertical="center"/>
    </xf>
    <xf numFmtId="176" fontId="0" fillId="0" borderId="0" xfId="0" applyNumberFormat="1">
      <alignment horizontal="left" vertical="center"/>
    </xf>
    <xf numFmtId="3" fontId="38" fillId="0" borderId="0" xfId="1" applyAlignment="1">
      <alignment horizontal="right" vertical="center"/>
    </xf>
    <xf numFmtId="1" fontId="38" fillId="0" borderId="0" xfId="1" applyNumberFormat="1" applyFill="1" applyAlignment="1">
      <alignment horizontal="right" vertical="center"/>
    </xf>
    <xf numFmtId="3" fontId="38" fillId="0" borderId="11" xfId="1" applyFill="1" applyBorder="1" applyAlignment="1">
      <alignment horizontal="right" vertical="center"/>
    </xf>
    <xf numFmtId="3" fontId="38" fillId="0" borderId="11" xfId="1" applyBorder="1" applyAlignment="1">
      <alignment horizontal="right" vertical="center"/>
    </xf>
    <xf numFmtId="3" fontId="38" fillId="0" borderId="12" xfId="1" applyBorder="1" applyAlignment="1">
      <alignment horizontal="right" vertical="center"/>
    </xf>
    <xf numFmtId="0" fontId="48" fillId="0" borderId="0" xfId="0" applyFont="1">
      <alignment horizontal="left" vertical="center"/>
    </xf>
    <xf numFmtId="9" fontId="4" fillId="0" borderId="0" xfId="0" applyNumberFormat="1" applyFont="1">
      <alignment horizontal="left" vertical="center"/>
    </xf>
    <xf numFmtId="4" fontId="0" fillId="0" borderId="0" xfId="0" applyNumberFormat="1">
      <alignment horizontal="left" vertical="center"/>
    </xf>
    <xf numFmtId="172" fontId="0" fillId="0" borderId="0" xfId="0" applyNumberFormat="1">
      <alignment horizontal="left" vertical="center"/>
    </xf>
    <xf numFmtId="0" fontId="35" fillId="0" borderId="0" xfId="4" applyFill="1" applyAlignment="1">
      <alignment horizontal="left" vertical="top"/>
    </xf>
    <xf numFmtId="0" fontId="16" fillId="0" borderId="0" xfId="0" applyFont="1" applyAlignment="1">
      <alignment horizontal="left" vertical="top"/>
    </xf>
    <xf numFmtId="0" fontId="17" fillId="0" borderId="0" xfId="0" applyFont="1" applyAlignment="1">
      <alignment horizontal="left" vertical="top"/>
    </xf>
    <xf numFmtId="3" fontId="0" fillId="0" borderId="0" xfId="1" applyFont="1" applyFill="1" applyAlignment="1">
      <alignment horizontal="right" vertical="center"/>
    </xf>
    <xf numFmtId="3" fontId="0" fillId="0" borderId="18" xfId="1" applyFont="1" applyFill="1" applyBorder="1" applyAlignment="1">
      <alignment horizontal="right" vertical="center"/>
    </xf>
    <xf numFmtId="173" fontId="0" fillId="0" borderId="0" xfId="1" applyNumberFormat="1" applyFont="1" applyFill="1" applyAlignment="1">
      <alignment horizontal="right" vertical="center"/>
    </xf>
    <xf numFmtId="175" fontId="0" fillId="0" borderId="14" xfId="0" applyNumberFormat="1" applyBorder="1" applyAlignment="1">
      <alignment vertical="center"/>
    </xf>
    <xf numFmtId="3" fontId="0" fillId="0" borderId="14" xfId="0" applyNumberFormat="1" applyBorder="1" applyAlignment="1">
      <alignment vertical="center"/>
    </xf>
    <xf numFmtId="3" fontId="42" fillId="36" borderId="0" xfId="0" applyNumberFormat="1" applyFont="1" applyFill="1" applyAlignment="1">
      <alignment horizontal="right" vertical="center" wrapText="1"/>
    </xf>
    <xf numFmtId="3" fontId="38" fillId="0" borderId="11" xfId="1" applyNumberFormat="1" applyFill="1" applyBorder="1" applyAlignment="1">
      <alignment horizontal="right" vertical="center"/>
    </xf>
    <xf numFmtId="3" fontId="38" fillId="0" borderId="11" xfId="1" applyNumberFormat="1" applyBorder="1" applyAlignment="1">
      <alignment horizontal="right" vertical="center"/>
    </xf>
    <xf numFmtId="3" fontId="38" fillId="0" borderId="12" xfId="1" applyNumberFormat="1" applyBorder="1" applyAlignment="1">
      <alignment horizontal="right" vertical="center"/>
    </xf>
  </cellXfs>
  <cellStyles count="53">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te" xfId="23" builtinId="10" hidden="1"/>
    <cellStyle name="Occassional paper - Subheading" xfId="49" xr:uid="{37E727C9-4C4C-42F3-8A90-7733CFC03A59}"/>
    <cellStyle name="Output" xfId="8" builtinId="21" hidden="1" customBuiltin="1"/>
    <cellStyle name="Per cent" xfId="12" builtinId="5" hidden="1"/>
    <cellStyle name="Per cent" xfId="52" builtinId="5"/>
    <cellStyle name="SEFF - Subheading" xfId="50" xr:uid="{5DC46259-97C2-4B31-AD98-CA6C066AEAD8}"/>
    <cellStyle name="Title" xfId="13" builtinId="15" hidden="1"/>
    <cellStyle name="Total" xfId="7" builtinId="25" hidden="1" customBuiltin="1"/>
    <cellStyle name="Warning Text" xfId="22" builtinId="11" hidden="1"/>
  </cellStyles>
  <dxfs count="134">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numFmt numFmtId="173" formatCode="0.0"/>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alignment vertical="center" textRotation="0" indent="0" justifyLastLine="0" shrinkToFit="0" readingOrder="0"/>
    </dxf>
    <dxf>
      <numFmt numFmtId="0" formatCode="General"/>
      <fill>
        <patternFill patternType="none">
          <fgColor indexed="64"/>
          <bgColor auto="1"/>
        </patternFill>
      </fill>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1" formatCode="mmm\ yyyy"/>
      <fill>
        <patternFill patternType="none">
          <fgColor rgb="FF000000"/>
          <bgColor auto="1"/>
        </patternFill>
      </fill>
      <alignment vertical="center" textRotation="0" indent="0" justifyLastLine="0" shrinkToFit="0" readingOrder="0"/>
    </dxf>
    <dxf>
      <numFmt numFmtId="171" formatCode="mmm\ yyyy"/>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1" formatCode="mmm\ yyyy"/>
      <fill>
        <patternFill patternType="none">
          <fgColor indexed="64"/>
          <bgColor auto="1"/>
        </patternFill>
      </fill>
      <alignment vertical="center" textRotation="0" indent="0" justifyLastLine="0" shrinkToFit="0" readingOrder="0"/>
    </dxf>
    <dxf>
      <protection locked="0" hidden="0"/>
    </dxf>
    <dxf>
      <font>
        <strike val="0"/>
        <outline val="0"/>
        <shadow val="0"/>
        <u val="none"/>
        <vertAlign val="baseline"/>
        <sz val="12"/>
        <color auto="1"/>
        <name val="Helvetica"/>
        <family val="2"/>
        <scheme val="minor"/>
      </font>
      <numFmt numFmtId="1"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alignment vertical="center" textRotation="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73" formatCode="0.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alignment vertical="center" textRotation="0" indent="0" justifyLastLine="0" shrinkToFit="0" readingOrder="0"/>
    </dxf>
    <dxf>
      <numFmt numFmtId="173" formatCode="0.0"/>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171"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1" formatCode="mmm\ yyyy"/>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alignment horizontal="right" vertical="center" textRotation="0" wrapText="0" indent="0" justifyLastLine="0" shrinkToFit="0" readingOrder="0"/>
    </dxf>
    <dxf>
      <numFmt numFmtId="177" formatCode="#,##0,"/>
      <alignment horizontal="right" vertical="center" textRotation="0" wrapText="0" indent="0" justifyLastLine="0" shrinkToFit="0" readingOrder="0"/>
    </dxf>
    <dxf>
      <numFmt numFmtId="177" formatCode="#,##0,"/>
      <alignment horizontal="right" vertical="center" textRotation="0" wrapText="0" indent="0" justifyLastLine="0" shrinkToFit="0" readingOrder="0"/>
    </dxf>
    <dxf>
      <numFmt numFmtId="177" formatCode="#,##0,"/>
      <alignment horizontal="right" vertical="center" textRotation="0" wrapText="0" indent="0" justifyLastLine="0" shrinkToFit="0" readingOrder="0"/>
    </dxf>
    <dxf>
      <numFmt numFmtId="177"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177" formatCode="#,##0,"/>
      <alignment horizontal="right" vertical="center" textRotation="0" wrapText="0" indent="0" justifyLastLine="0" shrinkToFit="0" readingOrder="0"/>
    </dxf>
    <dxf>
      <font>
        <strike val="0"/>
        <outline val="0"/>
        <shadow val="0"/>
        <u val="none"/>
        <vertAlign val="baseline"/>
        <sz val="12"/>
        <color auto="1"/>
        <name val="Helvetica"/>
        <family val="2"/>
        <scheme val="minor"/>
      </font>
      <numFmt numFmtId="177" formatCode="#,##0,"/>
      <alignment horizontal="general"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1" formatCode="mmm\ yyyy"/>
      <fill>
        <patternFill patternType="none">
          <fgColor rgb="FF000000"/>
          <bgColor auto="1"/>
        </patternFill>
      </fill>
      <alignment vertical="center" textRotation="0" indent="0" justifyLastLine="0" shrinkToFit="0" readingOrder="0"/>
    </dxf>
    <dxf>
      <numFmt numFmtId="171" formatCode="mmm\ yyyy"/>
      <fill>
        <patternFill patternType="none">
          <fgColor indexed="64"/>
          <bgColor auto="1"/>
        </patternFill>
      </fill>
      <alignment horizontal="center" vertical="center" textRotation="0" wrapText="1"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left" vertical="center" textRotation="0" wrapText="1" indent="0" justifyLastLine="0" shrinkToFit="0" readingOrder="0"/>
    </dxf>
    <dxf>
      <font>
        <b val="0"/>
      </font>
      <fill>
        <patternFill patternType="none">
          <fgColor indexed="64"/>
          <bgColor auto="1"/>
        </patternFill>
      </fill>
      <alignment vertical="center" textRotation="0" wrapText="0" indent="0" justifyLastLine="0" shrinkToFit="0" readingOrder="0"/>
    </dxf>
    <dxf>
      <font>
        <b val="0"/>
      </font>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alignment horizontal="left" vertical="center" textRotation="0" wrapText="0" indent="0" justifyLastLine="0" shrinkToFit="0" readingOrder="0"/>
    </dxf>
    <dxf>
      <alignment horizontal="lef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left"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3" defaultTableStyle="TableStyleMedium2" defaultPivotStyle="PivotStyleLight16">
    <tableStyle name="SFC - FER (blue - blue) no horiz borders" pivot="0" count="3" xr9:uid="{B1E257AB-1A40-4908-939D-9168A15ECBDD}">
      <tableStyleElement type="wholeTable" dxfId="133"/>
      <tableStyleElement type="headerRow" dxfId="132"/>
      <tableStyleElement type="secondRowStripe" dxfId="131"/>
    </tableStyle>
    <tableStyle name="SFC - Occasional paper (purple - purple) no horiz borders" pivot="0" count="3" xr9:uid="{C80EF4EA-48C4-4F3E-B8A1-B2999417CED6}">
      <tableStyleElement type="wholeTable" dxfId="130"/>
      <tableStyleElement type="headerRow" dxfId="129"/>
      <tableStyleElement type="secondRowStripe" dxfId="128"/>
    </tableStyle>
    <tableStyle name="SFC - SEFF (teal - teal) no horiz borders" pivot="0" count="3" xr9:uid="{E62E5E58-7CF0-41F1-83EC-F0D21D7BD2BD}">
      <tableStyleElement type="wholeTable" dxfId="127"/>
      <tableStyleElement type="headerRow" dxfId="126"/>
      <tableStyleElement type="secondRowStripe" dxfId="125"/>
    </tableStyle>
  </tableStyles>
  <colors>
    <mruColors>
      <color rgb="FF39A095"/>
      <color rgb="FFB17DD6"/>
      <color rgb="FFF5FAF9"/>
      <color rgb="FFD77475"/>
      <color rgb="FF5298C6"/>
      <color rgb="FF397E77"/>
      <color rgb="FFB9DEDA"/>
      <color rgb="FF8F8F8F"/>
      <color rgb="FFBFBFBF"/>
      <color rgb="FF1243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customXml" Target="../customXml/item3.xml" Id="rId26" /><Relationship Type="http://schemas.openxmlformats.org/officeDocument/2006/relationships/worksheet" Target="worksheets/sheet3.xml" Id="rId3" /><Relationship Type="http://schemas.openxmlformats.org/officeDocument/2006/relationships/styles" Target="styles.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customXml" Target="../customXml/item2.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theme" Target="theme/theme1.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calcChain" Target="calcChain.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sharedStrings" Target="sharedStrings.xml" Id="rId22" /><Relationship Type="http://schemas.openxmlformats.org/officeDocument/2006/relationships/customXml" Target="../customXml/item4.xml" Id="rId27" /><Relationship Type="http://schemas.openxmlformats.org/officeDocument/2006/relationships/customXml" Target="/customXML/item5.xml" Id="R777b7a0fb0f342d1"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13137522394437"/>
          <c:y val="5.0063382758254074E-2"/>
          <c:w val="0.56754573396229524"/>
          <c:h val="0.83277583767471153"/>
        </c:manualLayout>
      </c:layout>
      <c:barChart>
        <c:barDir val="col"/>
        <c:grouping val="stacked"/>
        <c:varyColors val="0"/>
        <c:ser>
          <c:idx val="0"/>
          <c:order val="0"/>
          <c:tx>
            <c:strRef>
              <c:f>'Figure 2.6'!$A$19</c:f>
              <c:strCache>
                <c:ptCount val="1"/>
                <c:pt idx="0">
                  <c:v>Income tax [2]</c:v>
                </c:pt>
              </c:strCache>
            </c:strRef>
          </c:tx>
          <c:spPr>
            <a:solidFill>
              <a:srgbClr val="39A095"/>
            </a:solidFill>
            <a:ln w="12700">
              <a:solidFill>
                <a:srgbClr val="000000"/>
              </a:solidFill>
            </a:ln>
            <a:effectLst/>
          </c:spPr>
          <c:invertIfNegative val="0"/>
          <c:cat>
            <c:strRef>
              <c:f>'Figure 2.6'!$B$18:$C$18</c:f>
              <c:strCache>
                <c:ptCount val="2"/>
                <c:pt idx="0">
                  <c:v>2024-25</c:v>
                </c:pt>
                <c:pt idx="1">
                  <c:v>2025-26</c:v>
                </c:pt>
              </c:strCache>
            </c:strRef>
          </c:cat>
          <c:val>
            <c:numRef>
              <c:f>'Figure 2.6'!$B$19:$C$19</c:f>
              <c:numCache>
                <c:formatCode>#,##0</c:formatCode>
                <c:ptCount val="2"/>
                <c:pt idx="0">
                  <c:v>1412.1468631945827</c:v>
                </c:pt>
                <c:pt idx="1">
                  <c:v>837.54403023347186</c:v>
                </c:pt>
              </c:numCache>
            </c:numRef>
          </c:val>
          <c:extLst>
            <c:ext xmlns:c16="http://schemas.microsoft.com/office/drawing/2014/chart" uri="{C3380CC4-5D6E-409C-BE32-E72D297353CC}">
              <c16:uniqueId val="{00000000-62E7-4325-945D-E35B15453B6D}"/>
            </c:ext>
          </c:extLst>
        </c:ser>
        <c:ser>
          <c:idx val="1"/>
          <c:order val="1"/>
          <c:tx>
            <c:strRef>
              <c:f>'Figure 2.6'!$A$20</c:f>
              <c:strCache>
                <c:ptCount val="1"/>
                <c:pt idx="0">
                  <c:v>Other devolved revenue [1]</c:v>
                </c:pt>
              </c:strCache>
            </c:strRef>
          </c:tx>
          <c:spPr>
            <a:solidFill>
              <a:srgbClr val="B17DD6"/>
            </a:solidFill>
            <a:ln w="12700">
              <a:solidFill>
                <a:srgbClr val="000000"/>
              </a:solidFill>
            </a:ln>
            <a:effectLst/>
          </c:spPr>
          <c:invertIfNegative val="0"/>
          <c:cat>
            <c:strRef>
              <c:f>'Figure 2.6'!$B$18:$C$18</c:f>
              <c:strCache>
                <c:ptCount val="2"/>
                <c:pt idx="0">
                  <c:v>2024-25</c:v>
                </c:pt>
                <c:pt idx="1">
                  <c:v>2025-26</c:v>
                </c:pt>
              </c:strCache>
            </c:strRef>
          </c:cat>
          <c:val>
            <c:numRef>
              <c:f>'Figure 2.6'!$B$20:$C$20</c:f>
              <c:numCache>
                <c:formatCode>#,##0</c:formatCode>
                <c:ptCount val="2"/>
                <c:pt idx="0">
                  <c:v>311.79146882116083</c:v>
                </c:pt>
                <c:pt idx="1">
                  <c:v>337.68058808532641</c:v>
                </c:pt>
              </c:numCache>
            </c:numRef>
          </c:val>
          <c:extLst>
            <c:ext xmlns:c16="http://schemas.microsoft.com/office/drawing/2014/chart" uri="{C3380CC4-5D6E-409C-BE32-E72D297353CC}">
              <c16:uniqueId val="{00000001-62E7-4325-945D-E35B15453B6D}"/>
            </c:ext>
          </c:extLst>
        </c:ser>
        <c:dLbls>
          <c:showLegendKey val="0"/>
          <c:showVal val="0"/>
          <c:showCatName val="0"/>
          <c:showSerName val="0"/>
          <c:showPercent val="0"/>
          <c:showBubbleSize val="0"/>
        </c:dLbls>
        <c:gapWidth val="100"/>
        <c:overlap val="100"/>
        <c:axId val="694803392"/>
        <c:axId val="694828352"/>
        <c:extLst>
          <c:ext xmlns:c15="http://schemas.microsoft.com/office/drawing/2012/chart" uri="{02D57815-91ED-43cb-92C2-25804820EDAC}">
            <c15:filteredBarSeries>
              <c15:ser>
                <c:idx val="2"/>
                <c:order val="2"/>
                <c:tx>
                  <c:strRef>
                    <c:extLst>
                      <c:ext uri="{02D57815-91ED-43cb-92C2-25804820EDAC}">
                        <c15:formulaRef>
                          <c15:sqref>'Figure 2.6'!$A$21</c15:sqref>
                        </c15:formulaRef>
                      </c:ext>
                    </c:extLst>
                    <c:strCache>
                      <c:ptCount val="1"/>
                      <c:pt idx="0">
                        <c:v>Total net position</c:v>
                      </c:pt>
                    </c:strCache>
                  </c:strRef>
                </c:tx>
                <c:spPr>
                  <a:solidFill>
                    <a:schemeClr val="accent3"/>
                  </a:solidFill>
                  <a:ln>
                    <a:noFill/>
                  </a:ln>
                  <a:effectLst/>
                </c:spPr>
                <c:invertIfNegative val="0"/>
                <c:cat>
                  <c:strRef>
                    <c:extLst>
                      <c:ext uri="{02D57815-91ED-43cb-92C2-25804820EDAC}">
                        <c15:formulaRef>
                          <c15:sqref>'Figure 2.6'!$B$18:$C$18</c15:sqref>
                        </c15:formulaRef>
                      </c:ext>
                    </c:extLst>
                    <c:strCache>
                      <c:ptCount val="2"/>
                      <c:pt idx="0">
                        <c:v>2024-25</c:v>
                      </c:pt>
                      <c:pt idx="1">
                        <c:v>2025-26</c:v>
                      </c:pt>
                    </c:strCache>
                  </c:strRef>
                </c:cat>
                <c:val>
                  <c:numRef>
                    <c:extLst>
                      <c:ext uri="{02D57815-91ED-43cb-92C2-25804820EDAC}">
                        <c15:formulaRef>
                          <c15:sqref>'Figure 2.6'!$B$21:$C$21</c15:sqref>
                        </c15:formulaRef>
                      </c:ext>
                    </c:extLst>
                    <c:numCache>
                      <c:formatCode>#,##0</c:formatCode>
                      <c:ptCount val="2"/>
                      <c:pt idx="0">
                        <c:v>1723.9345369154362</c:v>
                      </c:pt>
                      <c:pt idx="1">
                        <c:v>1175.2246183187963</c:v>
                      </c:pt>
                    </c:numCache>
                  </c:numRef>
                </c:val>
                <c:extLst>
                  <c:ext xmlns:c16="http://schemas.microsoft.com/office/drawing/2014/chart" uri="{C3380CC4-5D6E-409C-BE32-E72D297353CC}">
                    <c16:uniqueId val="{00000002-62E7-4325-945D-E35B15453B6D}"/>
                  </c:ext>
                </c:extLst>
              </c15:ser>
            </c15:filteredBarSeries>
          </c:ext>
        </c:extLst>
      </c:barChart>
      <c:catAx>
        <c:axId val="694803392"/>
        <c:scaling>
          <c:orientation val="minMax"/>
        </c:scaling>
        <c:delete val="0"/>
        <c:axPos val="b"/>
        <c:numFmt formatCode="General" sourceLinked="1"/>
        <c:majorTickMark val="none"/>
        <c:minorTickMark val="none"/>
        <c:tickLblPos val="nextTo"/>
        <c:spPr>
          <a:noFill/>
          <a:ln w="12700"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j-lt"/>
                <a:ea typeface="+mn-ea"/>
                <a:cs typeface="+mn-cs"/>
              </a:defRPr>
            </a:pPr>
            <a:endParaRPr lang="en-US"/>
          </a:p>
        </c:txPr>
        <c:crossAx val="694828352"/>
        <c:crosses val="autoZero"/>
        <c:auto val="1"/>
        <c:lblAlgn val="ctr"/>
        <c:lblOffset val="100"/>
        <c:noMultiLvlLbl val="0"/>
      </c:catAx>
      <c:valAx>
        <c:axId val="694828352"/>
        <c:scaling>
          <c:orientation val="minMax"/>
          <c:max val="18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j-lt"/>
                    <a:ea typeface="+mn-ea"/>
                    <a:cs typeface="+mn-cs"/>
                  </a:defRPr>
                </a:pPr>
                <a:r>
                  <a:rPr lang="en-GB"/>
                  <a:t>£</a:t>
                </a:r>
                <a:r>
                  <a:rPr lang="en-GB" baseline="0"/>
                  <a:t> million, nominal terms</a:t>
                </a:r>
                <a:endParaRPr lang="en-GB"/>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j-lt"/>
                <a:ea typeface="+mn-ea"/>
                <a:cs typeface="+mn-cs"/>
              </a:defRPr>
            </a:pPr>
            <a:endParaRPr lang="en-US"/>
          </a:p>
        </c:txPr>
        <c:crossAx val="694803392"/>
        <c:crosses val="autoZero"/>
        <c:crossBetween val="between"/>
        <c:majorUnit val="300"/>
      </c:valAx>
      <c:spPr>
        <a:noFill/>
        <a:ln>
          <a:noFill/>
        </a:ln>
        <a:effectLst/>
      </c:spPr>
    </c:plotArea>
    <c:legend>
      <c:legendPos val="r"/>
      <c:layout>
        <c:manualLayout>
          <c:xMode val="edge"/>
          <c:yMode val="edge"/>
          <c:x val="0.70006525205042647"/>
          <c:y val="0.29243839604818728"/>
          <c:w val="0.25119619047619046"/>
          <c:h val="0.37775686274509807"/>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5FAF9"/>
    </a:solidFill>
    <a:ln w="12700" cap="flat" cmpd="sng" algn="ctr">
      <a:solidFill>
        <a:srgbClr val="000000"/>
      </a:solidFill>
      <a:round/>
    </a:ln>
    <a:effectLst/>
  </c:spPr>
  <c:txPr>
    <a:bodyPr/>
    <a:lstStyle/>
    <a:p>
      <a:pPr>
        <a:defRPr sz="1200">
          <a:solidFill>
            <a:sysClr val="windowText" lastClr="000000"/>
          </a:solidFill>
          <a:latin typeface="+mj-lt"/>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12699</xdr:rowOff>
    </xdr:from>
    <xdr:to>
      <xdr:col>5</xdr:col>
      <xdr:colOff>268350</xdr:colOff>
      <xdr:row>16</xdr:row>
      <xdr:rowOff>104823</xdr:rowOff>
    </xdr:to>
    <xdr:pic>
      <xdr:nvPicPr>
        <xdr:cNvPr id="2" name="Picture 1" descr="Column chart with total spending by COFOG from 2022 23 to 2025 26. The three biggest areas (‘Health’, ‘General public services’, and ‘Social protection’) as well as public order and safety grow steadily each year. ‘Education’ and ‘Economic affairs’ excluding ’Transport’ have been flat for the first three years but see increases in 2025-26. ‘Transport’ and ‘Other’ have gone up and down over the years.">
          <a:extLst>
            <a:ext uri="{FF2B5EF4-FFF2-40B4-BE49-F238E27FC236}">
              <a16:creationId xmlns:a16="http://schemas.microsoft.com/office/drawing/2014/main" id="{650BF133-D6F9-5F39-B0AF-31A7A94E52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03299"/>
          <a:ext cx="6545325" cy="3063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5</xdr:col>
      <xdr:colOff>536986</xdr:colOff>
      <xdr:row>16</xdr:row>
      <xdr:rowOff>97806</xdr:rowOff>
    </xdr:to>
    <xdr:pic>
      <xdr:nvPicPr>
        <xdr:cNvPr id="3" name="Picture 2" descr="Column chart showing the resource Block Grant from 2016-17 to 2025-26 in 2024-25 prices. The resource Block Grant funding has stayed flat from 2016-17 until 2019-20. It increased drastically in 2020-21 due to significant funding related to the COVID-19 pandemic. The Block Grant saw a fall in 2021-22 and 2022-23 before seeing a gradual rise until 2025-26.">
          <a:extLst>
            <a:ext uri="{FF2B5EF4-FFF2-40B4-BE49-F238E27FC236}">
              <a16:creationId xmlns:a16="http://schemas.microsoft.com/office/drawing/2014/main" id="{53143F8B-0811-90EF-E876-4DB8352E1F71}"/>
            </a:ext>
          </a:extLst>
        </xdr:cNvPr>
        <xdr:cNvPicPr>
          <a:picLocks noChangeAspect="1"/>
        </xdr:cNvPicPr>
      </xdr:nvPicPr>
      <xdr:blipFill>
        <a:blip xmlns:r="http://schemas.openxmlformats.org/officeDocument/2006/relationships" r:embed="rId1"/>
        <a:stretch>
          <a:fillRect/>
        </a:stretch>
      </xdr:blipFill>
      <xdr:spPr>
        <a:xfrm>
          <a:off x="0" y="1005840"/>
          <a:ext cx="6206266" cy="31153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4</xdr:col>
      <xdr:colOff>618138</xdr:colOff>
      <xdr:row>16</xdr:row>
      <xdr:rowOff>97806</xdr:rowOff>
    </xdr:to>
    <xdr:pic>
      <xdr:nvPicPr>
        <xdr:cNvPr id="3" name="Picture 2" descr="Bar chart showing changes to spending in the ABR by COFOG. Most additional spending went to Health, followed by a distance by General Public Services, and Public Order and Safety. Social Protection saw a noticeable fall in planned spending, followed by Transport, and much smaller downward revisions to all other areas.">
          <a:extLst>
            <a:ext uri="{FF2B5EF4-FFF2-40B4-BE49-F238E27FC236}">
              <a16:creationId xmlns:a16="http://schemas.microsoft.com/office/drawing/2014/main" id="{2BBE7CAF-5A4C-ADCD-285D-8C51ABA26626}"/>
            </a:ext>
          </a:extLst>
        </xdr:cNvPr>
        <xdr:cNvPicPr>
          <a:picLocks noChangeAspect="1"/>
        </xdr:cNvPicPr>
      </xdr:nvPicPr>
      <xdr:blipFill>
        <a:blip xmlns:r="http://schemas.openxmlformats.org/officeDocument/2006/relationships" r:embed="rId1"/>
        <a:stretch>
          <a:fillRect/>
        </a:stretch>
      </xdr:blipFill>
      <xdr:spPr>
        <a:xfrm>
          <a:off x="0" y="1005840"/>
          <a:ext cx="6194073" cy="31153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6</xdr:col>
      <xdr:colOff>442125</xdr:colOff>
      <xdr:row>16</xdr:row>
      <xdr:rowOff>88200</xdr:rowOff>
    </xdr:to>
    <xdr:graphicFrame macro="">
      <xdr:nvGraphicFramePr>
        <xdr:cNvPr id="2" name="Chart 1" descr="Stacked column chart comparing the projected revenue net position between 2024-25 and 2025-26. For 2024-25 it is around £1.7 billion with the contribution from income tax of £1.4 billion. In 2025-26, the revenue net position is projected to be significantly lower at £1.2 billion. The cause of this decrease is income tax, where the net position is projected to be less positive than in 2024-25.">
          <a:extLst>
            <a:ext uri="{FF2B5EF4-FFF2-40B4-BE49-F238E27FC236}">
              <a16:creationId xmlns:a16="http://schemas.microsoft.com/office/drawing/2014/main" id="{FDEF45C2-97D4-447C-A1A1-783A5C97D7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5</xdr:col>
      <xdr:colOff>645189</xdr:colOff>
      <xdr:row>16</xdr:row>
      <xdr:rowOff>97806</xdr:rowOff>
    </xdr:to>
    <xdr:pic>
      <xdr:nvPicPr>
        <xdr:cNvPr id="4" name="Picture 3" descr="Column chart showing resource funding until 2029-30, in nominal and real terms, and in real terms after social security spend, indexed to the latest funding position of 2024 25. It will grow by 21 per cent in nominal terms in the next five years, but only 9 per cent in real terms. Resource funding for public services excluding social security falls slightly in 2025-26 in real terms before increasing more slowly in the next four years.">
          <a:extLst>
            <a:ext uri="{FF2B5EF4-FFF2-40B4-BE49-F238E27FC236}">
              <a16:creationId xmlns:a16="http://schemas.microsoft.com/office/drawing/2014/main" id="{4552E594-2197-73A8-EA1B-0AB05AAF9EC3}"/>
            </a:ext>
          </a:extLst>
        </xdr:cNvPr>
        <xdr:cNvPicPr>
          <a:picLocks noChangeAspect="1"/>
        </xdr:cNvPicPr>
      </xdr:nvPicPr>
      <xdr:blipFill>
        <a:blip xmlns:r="http://schemas.openxmlformats.org/officeDocument/2006/relationships" r:embed="rId1"/>
        <a:stretch>
          <a:fillRect/>
        </a:stretch>
      </xdr:blipFill>
      <xdr:spPr>
        <a:xfrm>
          <a:off x="0" y="1005840"/>
          <a:ext cx="6200169" cy="31153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5</xdr:col>
      <xdr:colOff>536986</xdr:colOff>
      <xdr:row>16</xdr:row>
      <xdr:rowOff>97806</xdr:rowOff>
    </xdr:to>
    <xdr:pic>
      <xdr:nvPicPr>
        <xdr:cNvPr id="3" name="Picture 2" descr="Column chart showing capital Block Grant funding from 2016-17 to 2025-26. The capital Block Grant has seen a steady increase since 2016-17 until 2022-23. The Block Grant decreased significantly from 2023-24 until 2024-25. Block Grant funding increased again in 2025-26.">
          <a:extLst>
            <a:ext uri="{FF2B5EF4-FFF2-40B4-BE49-F238E27FC236}">
              <a16:creationId xmlns:a16="http://schemas.microsoft.com/office/drawing/2014/main" id="{B8FA1B1C-B75C-0F2B-A340-EE8EA2AF464B}"/>
            </a:ext>
          </a:extLst>
        </xdr:cNvPr>
        <xdr:cNvPicPr>
          <a:picLocks noChangeAspect="1"/>
        </xdr:cNvPicPr>
      </xdr:nvPicPr>
      <xdr:blipFill>
        <a:blip xmlns:r="http://schemas.openxmlformats.org/officeDocument/2006/relationships" r:embed="rId1"/>
        <a:stretch>
          <a:fillRect/>
        </a:stretch>
      </xdr:blipFill>
      <xdr:spPr>
        <a:xfrm>
          <a:off x="0" y="1005840"/>
          <a:ext cx="6206266" cy="31153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8</xdr:col>
      <xdr:colOff>485169</xdr:colOff>
      <xdr:row>16</xdr:row>
      <xdr:rowOff>97806</xdr:rowOff>
    </xdr:to>
    <xdr:pic>
      <xdr:nvPicPr>
        <xdr:cNvPr id="5" name="Picture 4" descr="Column chart showing nominal and real terms growth in capital funding levels up to 2029-30, indexed at the levels of the latest 2024-25 funding position. Funding will grow rapidly in 2025-26 before falling in 2026-27, and then increases gradually until 2029-30 in nominal terms. In real terms capital funding levels peak in 2025-26 and then stay broadly flat until the end of the forecast period.">
          <a:extLst>
            <a:ext uri="{FF2B5EF4-FFF2-40B4-BE49-F238E27FC236}">
              <a16:creationId xmlns:a16="http://schemas.microsoft.com/office/drawing/2014/main" id="{BE31F19A-C91D-FFB1-9D1B-18B8B1C0DC72}"/>
            </a:ext>
          </a:extLst>
        </xdr:cNvPr>
        <xdr:cNvPicPr>
          <a:picLocks noChangeAspect="1"/>
        </xdr:cNvPicPr>
      </xdr:nvPicPr>
      <xdr:blipFill>
        <a:blip xmlns:r="http://schemas.openxmlformats.org/officeDocument/2006/relationships" r:embed="rId1"/>
        <a:stretch>
          <a:fillRect/>
        </a:stretch>
      </xdr:blipFill>
      <xdr:spPr>
        <a:xfrm>
          <a:off x="0" y="1005840"/>
          <a:ext cx="6200169" cy="31153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20" totalsRowShown="0" headerRowDxfId="124" dataDxfId="123">
  <autoFilter ref="A2:A20" xr:uid="{B656419B-BC2C-4B16-853D-3DCC3EC5A341}">
    <filterColumn colId="0" hiddenButton="1"/>
  </autoFilter>
  <tableColumns count="1">
    <tableColumn id="1" xr3:uid="{A78E3BF8-7FAC-4D0B-B649-B1A518D87025}" name="Table of Contents" dataDxfId="122"/>
  </tableColumns>
  <tableStyleInfo name="SFC - SEFF (teal - teal)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94A6607-D0A0-4FFF-899B-9F9E2687FC5D}" name="Figure2point9" displayName="Figure2point9" ref="A4:E18" totalsRowShown="0" headerRowDxfId="60" dataDxfId="59">
  <autoFilter ref="A4:E18" xr:uid="{BB6562AF-94E7-4FE7-AFC2-7E6F861BF125}">
    <filterColumn colId="0" hiddenButton="1"/>
    <filterColumn colId="1" hiddenButton="1"/>
    <filterColumn colId="2" hiddenButton="1"/>
    <filterColumn colId="3" hiddenButton="1"/>
    <filterColumn colId="4" hiddenButton="1"/>
  </autoFilter>
  <tableColumns count="5">
    <tableColumn id="1" xr3:uid="{141F85CB-18C3-4588-B3F5-0BE95B68C16C}" name="Portfolio" dataDxfId="58"/>
    <tableColumn id="2" xr3:uid="{7D7F3FB4-A927-43BC-83CB-193580B0166C}" name="Share of budget_x000a_(per cent) [1]" dataDxfId="57"/>
    <tableColumn id="6" xr3:uid="{AD9DFCCE-51ED-4CDB-8BB8-1A8B6173160B}" name="2024-25 _x000a_ABR" dataDxfId="56"/>
    <tableColumn id="3" xr3:uid="{8D73F07E-DFB6-432D-8FD2-D5270E5EC970}" name="2025-26_x000a_ Budget" dataDxfId="55" dataCellStyle="Comma"/>
    <tableColumn id="4" xr3:uid="{BB3A4AD5-B3FA-4A96-A092-2CBFFB6CA188}" name="Real-terms growth_x000a_(per cent)" dataDxfId="54" dataCellStyle="Comma"/>
  </tableColumns>
  <tableStyleInfo name="SFC - SEFF (teal - teal)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3AD5BD3-A0C6-45A4-A24B-580507412E15}" name="Figure2point10" displayName="Figure2point10" ref="A4:F13" totalsRowShown="0" headerRowDxfId="53" dataDxfId="52">
  <autoFilter ref="A4:F13" xr:uid="{BB6562AF-94E7-4FE7-AFC2-7E6F861BF125}">
    <filterColumn colId="0" hiddenButton="1"/>
    <filterColumn colId="1" hiddenButton="1"/>
    <filterColumn colId="2" hiddenButton="1"/>
    <filterColumn colId="3" hiddenButton="1"/>
    <filterColumn colId="4" hiddenButton="1"/>
    <filterColumn colId="5" hiddenButton="1"/>
  </autoFilter>
  <tableColumns count="6">
    <tableColumn id="1" xr3:uid="{605AF75E-181B-4B0E-84C7-E8A8A169860E}" name="Classification of functions of government (2022-23 = 100)" dataDxfId="51"/>
    <tableColumn id="6" xr3:uid="{A6DF05B9-3981-463F-95B5-7BDFC32DDA04}" name="Share of budget (per cent) [1]" dataDxfId="50"/>
    <tableColumn id="3" xr3:uid="{1F059F22-F3F4-4841-BED9-86EA3EEFE7AE}" name="2022-23_x000a_outturn" dataDxfId="49" dataCellStyle="Comma"/>
    <tableColumn id="4" xr3:uid="{D59B884A-5724-4B30-BAF9-51E7A6CC7BA4}" name="2023-24_x000a_outturn" dataDxfId="48" dataCellStyle="Comma"/>
    <tableColumn id="2" xr3:uid="{E1AD12E0-34BA-4F8D-B499-3DD10981DF8A}" name="2024-25 _x000a_ABR" dataDxfId="47"/>
    <tableColumn id="5" xr3:uid="{7C0918D0-BC6B-4F47-BB24-C513B99540B6}" name="2025-26 Budget" dataDxfId="46" dataCellStyle="Comma"/>
  </tableColumns>
  <tableStyleInfo name="SFC - SEFF (teal - teal) no horiz border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3D5637A-9F13-4D00-A60E-EEF565A2845B}" name="Figure2point11" displayName="Figure2point11" ref="A18:G21" totalsRowShown="0" headerRowDxfId="45" dataDxfId="44" dataCellStyle="Normal">
  <autoFilter ref="A18:G21" xr:uid="{A3D5637A-9F13-4D00-A60E-EEF565A2845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29C9BAB-AFE3-402B-8FEF-874D5C529AA2}" name="£ million" dataDxfId="43" dataCellStyle="Normal"/>
    <tableColumn id="2" xr3:uid="{25AB908B-DA05-44A0-BA3F-794EA2F75ABB}" name="2024-25" dataDxfId="42" dataCellStyle="Comma"/>
    <tableColumn id="3" xr3:uid="{D949BF12-B0BD-4CC6-9292-F1A6FD34C2B9}" name="2025-26" dataDxfId="41" dataCellStyle="Comma"/>
    <tableColumn id="4" xr3:uid="{22D851CD-FE33-4ED8-A4AC-D659502A102C}" name="2026-27" dataDxfId="40" dataCellStyle="Comma"/>
    <tableColumn id="5" xr3:uid="{2E9CB057-6B38-48FD-8092-121D2722899A}" name="2027-28" dataDxfId="39" dataCellStyle="Comma"/>
    <tableColumn id="6" xr3:uid="{66EFD9B1-334B-465B-86FF-B97C026707DF}" name="2028-29" dataDxfId="38" dataCellStyle="Comma"/>
    <tableColumn id="7" xr3:uid="{E99E2271-8C78-411D-A6B2-1F839618DC64}" name="2029-30" dataDxfId="37" dataCellStyle="Comma"/>
  </tableColumns>
  <tableStyleInfo name="SFC - SEFF (teal - teal) no horiz border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156DFD7-A305-4906-9F8C-88C41369DAC5}" name="Figure2point12" displayName="Figure2point12" ref="A18:K20" totalsRowShown="0" headerRowDxfId="36" dataDxfId="35" dataCellStyle="Normal">
  <autoFilter ref="A18:K20" xr:uid="{1156DFD7-A305-4906-9F8C-88C41369DAC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77AE942B-9C06-4540-8CE5-884CF60C771D}" name="£ million, 2024-25 prices" dataDxfId="34" dataCellStyle="Normal"/>
    <tableColumn id="2" xr3:uid="{F4D8D625-0300-40FC-BCCC-11624A86A6CA}" name="2016-17" dataDxfId="33" dataCellStyle="Comma"/>
    <tableColumn id="3" xr3:uid="{45B6F8A5-EB99-4B3D-9BCB-09F7D3539D71}" name="2017-18" dataDxfId="32" dataCellStyle="Comma"/>
    <tableColumn id="4" xr3:uid="{0C364D2B-3D3C-4FB9-8E83-518E2D13BE33}" name="2018-19" dataDxfId="31" dataCellStyle="Comma"/>
    <tableColumn id="5" xr3:uid="{26DCBC1C-F876-478E-BC7C-E7BD2ECF39E0}" name="2019-20" dataDxfId="30" dataCellStyle="Comma"/>
    <tableColumn id="6" xr3:uid="{6BA2814A-4CF7-43F5-A251-C2E6B3E4F7BC}" name="2020-21" dataDxfId="29" dataCellStyle="Comma"/>
    <tableColumn id="7" xr3:uid="{354D8C98-63E2-44EE-9240-E446C0276A7F}" name="2021-22" dataDxfId="28" dataCellStyle="Normal"/>
    <tableColumn id="8" xr3:uid="{086143D5-23E9-4948-9E2C-A38449AD16C1}" name="2022-23" dataDxfId="27" dataCellStyle="Normal"/>
    <tableColumn id="9" xr3:uid="{14FEEF76-39E5-4AD5-B9C6-6585164017AF}" name="2023-24" dataDxfId="26" dataCellStyle="Normal"/>
    <tableColumn id="10" xr3:uid="{2F426DFC-C320-4504-A0F6-70521E0B7BE0}" name="2024-25" dataDxfId="25" dataCellStyle="Normal"/>
    <tableColumn id="11" xr3:uid="{03988DDD-6741-4978-B5F9-8D1FBE278D7D}" name="2025-26" dataDxfId="24" dataCellStyle="Normal"/>
  </tableColumns>
  <tableStyleInfo name="SFC - SEFF (teal - teal) no horiz border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122DB4D-AEA9-4E06-BFF1-7A8D05F67EB2}" name="Figure2point13" displayName="Figure2point13" ref="A4:E18" totalsRowShown="0" headerRowDxfId="23" dataDxfId="22">
  <autoFilter ref="A4:E18" xr:uid="{BB6562AF-94E7-4FE7-AFC2-7E6F861BF125}">
    <filterColumn colId="0" hiddenButton="1"/>
    <filterColumn colId="1" hiddenButton="1"/>
    <filterColumn colId="2" hiddenButton="1"/>
    <filterColumn colId="3" hiddenButton="1"/>
    <filterColumn colId="4" hiddenButton="1"/>
  </autoFilter>
  <tableColumns count="5">
    <tableColumn id="1" xr3:uid="{E7B380A8-9A23-4050-B084-6EBBC6015BA5}" name="Portfolio" dataDxfId="21"/>
    <tableColumn id="2" xr3:uid="{4A1168B8-9E32-48A8-94E2-66205636E656}" name="Share of budget (per cent) [1]" dataDxfId="20"/>
    <tableColumn id="6" xr3:uid="{51947E17-27CE-44AE-85FF-0E8F1717ECAD}" name="2024-25 _x000a_ABR" dataDxfId="19"/>
    <tableColumn id="3" xr3:uid="{D842D822-663C-47AC-A3DE-F5FB52D63FC9}" name="2025-26_x000a_Budget" dataDxfId="18" dataCellStyle="Comma"/>
    <tableColumn id="4" xr3:uid="{DA18C0A8-338D-495D-B5F9-083CF99478A5}" name="Real-terms growth_x000a_(per cent)" dataDxfId="17" dataCellStyle="Comma"/>
  </tableColumns>
  <tableStyleInfo name="SFC - SEFF (teal - teal) no horiz border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6A2BC3B-A189-49BB-A549-9B544A358AC1}" name="Figure2point14" displayName="Figure2point14" ref="A4:F14" totalsRowShown="0" headerRowDxfId="16" dataDxfId="15">
  <autoFilter ref="A4:F14" xr:uid="{1D53AA24-6F09-4A9E-8DCD-130C10374578}">
    <filterColumn colId="0" hiddenButton="1"/>
    <filterColumn colId="1" hiddenButton="1"/>
    <filterColumn colId="2" hiddenButton="1"/>
    <filterColumn colId="3" hiddenButton="1"/>
    <filterColumn colId="4" hiddenButton="1"/>
    <filterColumn colId="5" hiddenButton="1"/>
  </autoFilter>
  <tableColumns count="6">
    <tableColumn id="1" xr3:uid="{C71FA121-0ACF-41BE-88AE-5BACB79681B6}" name="Classification of functions of government (2022-23 = 100)" dataDxfId="14"/>
    <tableColumn id="6" xr3:uid="{8BC2C45B-5E28-4837-9E01-FDA226DF7C1F}" name="Share of budget (per cent) [1]" dataDxfId="13"/>
    <tableColumn id="3" xr3:uid="{7A8E056B-9C05-4785-9C7A-7774208DF0D3}" name="2022-23 _x000a_outturn" dataDxfId="12" dataCellStyle="Comma"/>
    <tableColumn id="4" xr3:uid="{FB57F2DF-E535-4DC1-B9BB-A63151585433}" name="2023-24_x000a_outturn" dataDxfId="11" dataCellStyle="Comma"/>
    <tableColumn id="2" xr3:uid="{A3613E47-9829-4D07-AF79-DAB4AA52E5C9}" name="2024-25 _x000a_ABR" dataDxfId="10"/>
    <tableColumn id="5" xr3:uid="{E3F00CC9-CB43-409D-B336-6660F10B7C3A}" name="2025-26 _x000a_ Budget" dataDxfId="9"/>
  </tableColumns>
  <tableStyleInfo name="SFC - SEFF (teal - teal) no horiz borders"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BF705EC-BB30-45FB-88AD-7A049C8E7E4A}" name="Figure2point15" displayName="Figure2point15" ref="A18:G20" totalsRowShown="0" headerRowDxfId="8" dataDxfId="7">
  <autoFilter ref="A18:G20" xr:uid="{9BF705EC-BB30-45FB-88AD-7A049C8E7E4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72EED83-857B-4F1E-94B6-608148660B8F}" name="2024-25 = 100" dataDxfId="6"/>
    <tableColumn id="2" xr3:uid="{FA9C95AC-50EF-428C-9D41-CFD5F7D16CDA}" name="2024-25" dataDxfId="5"/>
    <tableColumn id="3" xr3:uid="{AAD5C07E-BE4D-4D8D-8C11-D9C5B678ED28}" name="2025-26" dataDxfId="4"/>
    <tableColumn id="4" xr3:uid="{3947C793-670C-4CAF-911C-4458FCCA7F2F}" name="2026-27" dataDxfId="3"/>
    <tableColumn id="5" xr3:uid="{7C3AF215-E100-4282-B1F5-F63DB4943636}" name="2027-28" dataDxfId="2"/>
    <tableColumn id="6" xr3:uid="{37F65DFD-15A1-45B8-BF56-CD0A578CBAAD}" name="2028-29" dataDxfId="1"/>
    <tableColumn id="7" xr3:uid="{0E2C1374-7476-4A47-A384-7F36A6E0D0C9}" name="2029-30" dataDxfId="0"/>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094B04-1952-427E-8DB4-F8D12FA22334}" name="Figure2point1" displayName="Figure2point1" ref="A4:C13" totalsRowShown="0" headerRowDxfId="121" dataDxfId="120">
  <autoFilter ref="A4:C13" xr:uid="{1F094B04-1952-427E-8DB4-F8D12FA22334}">
    <filterColumn colId="0" hiddenButton="1"/>
    <filterColumn colId="1" hiddenButton="1"/>
    <filterColumn colId="2" hiddenButton="1"/>
  </autoFilter>
  <tableColumns count="3">
    <tableColumn id="1" xr3:uid="{8AF57B17-3C09-48C5-B560-3F02C4F58632}" name="£ million (nominal terms)" dataDxfId="119"/>
    <tableColumn id="3" xr3:uid="{2A1562AF-D156-4302-B64A-08D028E6FA0B}" name="2024-25" dataDxfId="118" dataCellStyle="Comma"/>
    <tableColumn id="4" xr3:uid="{734991AC-7566-4E8C-BAF5-0AC3B69E5C88}" name="2025-26" dataDxfId="117" dataCellStyle="Comma"/>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631B504-2577-4814-8A42-5D23DC36AC80}" name="Figure2point2" displayName="Figure2point2" ref="A18:F30" totalsRowShown="0" headerRowDxfId="116" dataDxfId="115">
  <autoFilter ref="A18:F30" xr:uid="{8B9C7CCC-3BD0-4FD7-8929-899B1719AEF8}">
    <filterColumn colId="0" hiddenButton="1"/>
    <filterColumn colId="1" hiddenButton="1"/>
    <filterColumn colId="2" hiddenButton="1"/>
    <filterColumn colId="3" hiddenButton="1"/>
    <filterColumn colId="4" hiddenButton="1"/>
    <filterColumn colId="5" hiddenButton="1"/>
  </autoFilter>
  <tableColumns count="6">
    <tableColumn id="1" xr3:uid="{469815E3-C8A5-4A54-87B4-FDAE6E5BC422}" name="£ million, nominal terms" dataDxfId="114"/>
    <tableColumn id="2" xr3:uid="{0AD4D342-4F65-454A-BCA4-3EE211670F7E}" name="2022-23 _x000a_outturn" dataDxfId="113"/>
    <tableColumn id="3" xr3:uid="{8FB514F4-AC18-49BA-AFE4-8A5BA28FBE31}" name="2023-24_x000a_outturn [2]" dataDxfId="112"/>
    <tableColumn id="4" xr3:uid="{407E00E1-6AC5-410C-8A4D-FE3785E22DE7}" name="2024-25_x000a_ Budget" dataDxfId="111"/>
    <tableColumn id="5" xr3:uid="{3F60CF31-18D3-4632-9D7F-7AF272D2A4A5}" name="2024-25  ABR" dataDxfId="110"/>
    <tableColumn id="6" xr3:uid="{A7F01F74-3A62-49AF-9150-940E450F4C2A}" name="2025-26 _x000a_ Budget" dataDxfId="109"/>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9FC17A6-8509-4288-B77B-DA2DC1207F6B}" name="Figure2point3" displayName="Figure2point3" ref="A18:K20" totalsRowShown="0" headerRowDxfId="108" dataDxfId="107" dataCellStyle="Normal">
  <autoFilter ref="A18:K20" xr:uid="{EB9EF5FA-18BE-4FEF-874C-1B03A28751D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93689D90-BD2F-4E82-A417-1C585D28AF3D}" name="£ million (2024-25 prices)" dataDxfId="106" dataCellStyle="Normal"/>
    <tableColumn id="2" xr3:uid="{67095383-3838-4204-91CF-3256EC2A8B42}" name="2016-17" dataDxfId="105" dataCellStyle="Comma"/>
    <tableColumn id="3" xr3:uid="{886230BE-089D-42CC-A127-592FC77CBC21}" name="2017-18" dataDxfId="104" dataCellStyle="Comma"/>
    <tableColumn id="4" xr3:uid="{3B90F2DF-FED2-4BAC-B9FA-2F66059726B5}" name="2018-19" dataDxfId="103" dataCellStyle="Comma"/>
    <tableColumn id="5" xr3:uid="{773C4066-B223-48D2-9A37-B1846B0B607F}" name="2019-20" dataDxfId="102" dataCellStyle="Comma"/>
    <tableColumn id="6" xr3:uid="{5F6F4999-E75F-40C4-A8D9-7A8293D5396C}" name="2020-21" dataDxfId="101" dataCellStyle="Comma"/>
    <tableColumn id="7" xr3:uid="{EC5B2761-0996-4FE5-B73C-CC8EE66FE8E6}" name="2021-22" dataDxfId="100" dataCellStyle="Normal"/>
    <tableColumn id="8" xr3:uid="{7D0B8935-4D47-4219-A46C-8AF2564F9A19}" name="2022-23" dataDxfId="99" dataCellStyle="Normal"/>
    <tableColumn id="9" xr3:uid="{32AFB7F1-4F3E-4C0E-A9CD-9F8946DFD6D4}" name="2023-24" dataDxfId="98" dataCellStyle="Normal"/>
    <tableColumn id="10" xr3:uid="{4BCAEF4B-614C-4FC5-B9FD-30E3BB056172}" name="2024-25" dataDxfId="97" dataCellStyle="Normal"/>
    <tableColumn id="11" xr3:uid="{AC34906A-0867-478B-A5B9-98EF5157536B}" name="2025-26" dataDxfId="96" dataCellStyle="Normal"/>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3F0E6DA5-A554-47AB-A10B-BC5238D0D485}" name="Figure2point4" displayName="Figure2point4" ref="A18:I29" totalsRowShown="0" headerRowDxfId="95" dataDxfId="94">
  <autoFilter ref="A18:I29" xr:uid="{3F0E6DA5-A554-47AB-A10B-BC5238D0D48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3241DD97-4FC3-4D5E-A3D8-8F8B12C00384}" name="Classification of functions of government (£ million)" dataDxfId="93"/>
    <tableColumn id="2" xr3:uid="{BAB6F4DD-91AE-4938-B331-FE88B38F8A4D}" name="Budget Bill" dataDxfId="92"/>
    <tableColumn id="3" xr3:uid="{6AE769A7-2956-40B6-95FD-52A26DE5DBBF}" name="IFRS16 changes" dataDxfId="91"/>
    <tableColumn id="4" xr3:uid="{601200C1-FB06-40A2-B42D-6C9E858EE7C7}" name="Internal transfers" dataDxfId="90"/>
    <tableColumn id="5" xr3:uid="{A6976541-B4ED-40C1-9486-91F8A91AF929}" name="Budget cover from UKG departments" dataDxfId="89"/>
    <tableColumn id="6" xr3:uid="{8D124082-54F9-4460-B06B-8C18B82A982D}" name="SG newly deployed funding" dataDxfId="88"/>
    <tableColumn id="7" xr3:uid="{D5F403D0-F2F6-4A3A-A912-B03456A315DC}" name="Total new funding" dataDxfId="87"/>
    <tableColumn id="8" xr3:uid="{F3D6A008-6CFA-4530-9D75-B376AF01E52A}" name="Total funding changes" dataDxfId="86"/>
    <tableColumn id="9" xr3:uid="{54BE15D9-11AF-4B20-973D-A35189C0DC8F}" name="Autumn Budget Revision (ABR)" dataDxfId="85"/>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F045D8E-5F23-4A23-8B5E-99445AEFE6B4}" name="Figure2point5" displayName="Figure2point5" ref="A4:D11" totalsRowShown="0" headerRowDxfId="84" dataDxfId="83">
  <autoFilter ref="A4:D11" xr:uid="{7F045D8E-5F23-4A23-8B5E-99445AEFE6B4}">
    <filterColumn colId="0" hiddenButton="1"/>
    <filterColumn colId="1" hiddenButton="1"/>
    <filterColumn colId="2" hiddenButton="1"/>
    <filterColumn colId="3" hiddenButton="1"/>
  </autoFilter>
  <tableColumns count="4">
    <tableColumn id="1" xr3:uid="{401CAFD7-FBB9-4DC6-8179-A3A33FB34BA8}" name="Per cent" dataDxfId="82"/>
    <tableColumn id="3" xr3:uid="{B1B73253-DFD9-4207-B365-9AC4D454EACF}" name="2022-23" dataDxfId="81" dataCellStyle="Comma"/>
    <tableColumn id="4" xr3:uid="{F7990F55-7CA7-45B5-86A2-628032D84A74}" name="2023-24" dataDxfId="80" dataCellStyle="Comma"/>
    <tableColumn id="2" xr3:uid="{0BE86F96-0CD1-452E-BF23-445FF307199B}" name="2024-25" dataDxfId="79" dataCellStyle="Comma"/>
  </tableColumns>
  <tableStyleInfo name="SFC - SEFF (teal - teal)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23D9E66-076D-43E3-AAF3-83C601B7FBB4}" name="Figure2point6" displayName="Figure2point6" ref="A18:C21" totalsRowShown="0" headerRowDxfId="78" dataDxfId="77" dataCellStyle="Normal">
  <autoFilter ref="A18:C21" xr:uid="{EB9EF5FA-18BE-4FEF-874C-1B03A28751D5}">
    <filterColumn colId="0" hiddenButton="1"/>
    <filterColumn colId="1" hiddenButton="1"/>
    <filterColumn colId="2" hiddenButton="1"/>
  </autoFilter>
  <tableColumns count="3">
    <tableColumn id="1" xr3:uid="{2A22306B-9B4F-450F-BDAB-21F2892EB39C}" name="£ million" dataDxfId="76" dataCellStyle="Normal"/>
    <tableColumn id="2" xr3:uid="{275A5F5D-6025-43DF-8BC1-2230107C4ACC}" name="2024-25" dataDxfId="75" dataCellStyle="Comma"/>
    <tableColumn id="3" xr3:uid="{88EE726E-FE91-46C7-BAF9-78C699F47379}" name="2025-26" dataDxfId="74" dataCellStyle="Comma"/>
  </tableColumns>
  <tableStyleInfo name="SFC - SEFF (teal - teal)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E31321-6966-4B09-B2E6-6727E0980160}" name="Figure2point7" displayName="Figure2point7" ref="A4:D12" totalsRowShown="0" headerRowDxfId="73" dataDxfId="72">
  <autoFilter ref="A4:D12" xr:uid="{A0E31321-6966-4B09-B2E6-6727E0980160}">
    <filterColumn colId="0" hiddenButton="1"/>
    <filterColumn colId="1" hiddenButton="1"/>
    <filterColumn colId="2" hiddenButton="1"/>
    <filterColumn colId="3" hiddenButton="1"/>
  </autoFilter>
  <tableColumns count="4">
    <tableColumn id="1" xr3:uid="{53132386-068A-43E1-B36E-482DF681CA9E}" name="Funding source (£ million)" dataDxfId="71"/>
    <tableColumn id="3" xr3:uid="{11693561-51EC-4072-8301-77DEA51C598D}" name="2025-26 _x000a_final" dataDxfId="70" dataCellStyle="Comma"/>
    <tableColumn id="4" xr3:uid="{19ED13E6-9EB5-41F5-9142-B96C1158D283}" name="2026-27_x000a_indicative" dataDxfId="69" dataCellStyle="Comma"/>
    <tableColumn id="2" xr3:uid="{6342F366-FA49-48FF-8C1F-9EF2BAA15B49}" name="2027-28_x000a_indicative" dataDxfId="68"/>
  </tableColumns>
  <tableStyleInfo name="SFC - SEFF (teal - teal)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4C3D9F0-AD16-47EF-BD40-939EBA20451D}" name="Figure2point8" displayName="Figure2point8" ref="A4:E10" totalsRowShown="0" headerRowDxfId="67" dataDxfId="66">
  <autoFilter ref="A4:E10" xr:uid="{E4C3D9F0-AD16-47EF-BD40-939EBA20451D}">
    <filterColumn colId="0" hiddenButton="1"/>
    <filterColumn colId="1" hiddenButton="1"/>
    <filterColumn colId="2" hiddenButton="1"/>
    <filterColumn colId="3" hiddenButton="1"/>
    <filterColumn colId="4" hiddenButton="1"/>
  </autoFilter>
  <tableColumns count="5">
    <tableColumn id="1" xr3:uid="{01AE6CFE-ECE6-4332-B67E-A76D3A6A3E8A}" name="£ million" dataDxfId="65"/>
    <tableColumn id="3" xr3:uid="{31D1E2DD-8492-4A85-B87A-6E230875EC72}" name="2022-23 outturn" dataDxfId="64" dataCellStyle="Comma"/>
    <tableColumn id="4" xr3:uid="{F7ECADD8-C72C-41A6-83E5-87D51FB32F49}" name="2023-24 outturn" dataDxfId="63" dataCellStyle="Comma"/>
    <tableColumn id="9" xr3:uid="{C55FDD62-35D4-4BFF-9970-5BD60D110B84}" name="2024-25 plans" dataDxfId="62" dataCellStyle="Comma"/>
    <tableColumn id="2" xr3:uid="{3BF71D48-5658-42C0-B062-D6A4E2D12158}" name="2025-26 plans" dataDxfId="61" dataCellStyle="Comma"/>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3" Type="http://schemas.openxmlformats.org/officeDocument/2006/relationships/hyperlink" Target="https://obr.uk/efo/economic-and-fiscal-outlook-october-2024/" TargetMode="External"/><Relationship Id="rId2" Type="http://schemas.openxmlformats.org/officeDocument/2006/relationships/hyperlink" Target="https://www.ons.gov.uk/economy/grossdomesticproductgdp/timeseries/ihys/3" TargetMode="External"/><Relationship Id="rId1" Type="http://schemas.openxmlformats.org/officeDocument/2006/relationships/hyperlink" Target="https://www.gov.uk/government/publications/block-grant-transparency-july-2023" TargetMode="External"/><Relationship Id="rId5" Type="http://schemas.openxmlformats.org/officeDocument/2006/relationships/table" Target="../tables/table13.xml"/><Relationship Id="rId4"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7.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hyperlink" Target="https://obr.uk/efo/economic-and-fiscal-outlook-october-2024/" TargetMode="External"/><Relationship Id="rId2" Type="http://schemas.openxmlformats.org/officeDocument/2006/relationships/hyperlink" Target="https://www.ons.gov.uk/economy/grossdomesticproductgdp/timeseries/ihys/3" TargetMode="External"/><Relationship Id="rId1" Type="http://schemas.openxmlformats.org/officeDocument/2006/relationships/hyperlink" Target="https://www.gov.uk/government/publications/block-grant-transparency-july-2023" TargetMode="External"/><Relationship Id="rId6" Type="http://schemas.openxmlformats.org/officeDocument/2006/relationships/table" Target="../tables/table4.xm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hyperlink" Target="https://www.gov.scot/publications/scottish-government-public-sector-pay-policy-2024-25/" TargetMode="External"/><Relationship Id="rId2" Type="http://schemas.openxmlformats.org/officeDocument/2006/relationships/hyperlink" Target="https://www.gov.scot/publications/public-sector-pay-strategy-2023-2024/" TargetMode="External"/><Relationship Id="rId1" Type="http://schemas.openxmlformats.org/officeDocument/2006/relationships/hyperlink" Target="https://www.gov.scot/publications/public-sector-pay-policy-2022-2023/" TargetMode="External"/><Relationship Id="rId6" Type="http://schemas.openxmlformats.org/officeDocument/2006/relationships/table" Target="../tables/table6.xml"/><Relationship Id="rId5" Type="http://schemas.openxmlformats.org/officeDocument/2006/relationships/hyperlink" Target="https://www.gov.scot/news/nhs-scotland-consultants-pay-offer/" TargetMode="External"/><Relationship Id="rId4" Type="http://schemas.openxmlformats.org/officeDocument/2006/relationships/hyperlink" Target="https://www.gov.scot/news/pay-offer-to-nhs-agenda-for-change-staff/"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2"/>
  <sheetViews>
    <sheetView showGridLines="0" tabSelected="1" workbookViewId="0"/>
  </sheetViews>
  <sheetFormatPr defaultColWidth="8.44140625" defaultRowHeight="20.100000000000001" customHeight="1" x14ac:dyDescent="0.2"/>
  <cols>
    <col min="1" max="1" width="101.21875" style="5" customWidth="1"/>
    <col min="2" max="16384" width="8.44140625" style="5"/>
  </cols>
  <sheetData>
    <row r="1" spans="1:3" s="162" customFormat="1" ht="20.100000000000001" customHeight="1" x14ac:dyDescent="0.2">
      <c r="A1" s="161" t="s">
        <v>128</v>
      </c>
      <c r="C1" s="163"/>
    </row>
    <row r="2" spans="1:3" ht="20.100000000000001" customHeight="1" x14ac:dyDescent="0.2">
      <c r="A2" t="s">
        <v>0</v>
      </c>
      <c r="C2" s="135"/>
    </row>
    <row r="3" spans="1:3" s="20" customFormat="1" ht="20.100000000000001" customHeight="1" x14ac:dyDescent="0.2">
      <c r="A3" s="21" t="s">
        <v>1</v>
      </c>
    </row>
    <row r="4" spans="1:3" ht="20.100000000000001" customHeight="1" x14ac:dyDescent="0.2">
      <c r="A4" s="136" t="s">
        <v>75</v>
      </c>
    </row>
    <row r="5" spans="1:3" ht="20.100000000000001" customHeight="1" x14ac:dyDescent="0.2">
      <c r="A5" s="22" t="s">
        <v>90</v>
      </c>
    </row>
    <row r="6" spans="1:3" ht="20.100000000000001" customHeight="1" x14ac:dyDescent="0.2">
      <c r="A6" s="21" t="s">
        <v>2</v>
      </c>
    </row>
    <row r="7" spans="1:3" ht="20.100000000000001" customHeight="1" x14ac:dyDescent="0.2">
      <c r="A7" s="22" t="s">
        <v>203</v>
      </c>
    </row>
    <row r="8" spans="1:3" ht="20.100000000000001" customHeight="1" x14ac:dyDescent="0.2">
      <c r="A8" s="22" t="s">
        <v>213</v>
      </c>
    </row>
    <row r="9" spans="1:3" ht="20.100000000000001" customHeight="1" x14ac:dyDescent="0.2">
      <c r="A9" s="22" t="s">
        <v>157</v>
      </c>
    </row>
    <row r="10" spans="1:3" ht="20.100000000000001" customHeight="1" x14ac:dyDescent="0.2">
      <c r="A10" s="22" t="s">
        <v>132</v>
      </c>
    </row>
    <row r="11" spans="1:3" ht="20.100000000000001" customHeight="1" x14ac:dyDescent="0.2">
      <c r="A11" s="22" t="s">
        <v>133</v>
      </c>
    </row>
    <row r="12" spans="1:3" ht="20.100000000000001" customHeight="1" x14ac:dyDescent="0.2">
      <c r="A12" s="22" t="s">
        <v>214</v>
      </c>
    </row>
    <row r="13" spans="1:3" ht="20.100000000000001" customHeight="1" x14ac:dyDescent="0.2">
      <c r="A13" s="22" t="s">
        <v>215</v>
      </c>
    </row>
    <row r="14" spans="1:3" ht="20.100000000000001" customHeight="1" x14ac:dyDescent="0.2">
      <c r="A14" s="22" t="s">
        <v>134</v>
      </c>
    </row>
    <row r="15" spans="1:3" ht="20.100000000000001" customHeight="1" x14ac:dyDescent="0.2">
      <c r="A15" s="22" t="s">
        <v>228</v>
      </c>
    </row>
    <row r="16" spans="1:3" ht="20.100000000000001" customHeight="1" x14ac:dyDescent="0.2">
      <c r="A16" s="21" t="s">
        <v>3</v>
      </c>
    </row>
    <row r="17" spans="1:1" customFormat="1" ht="20.100000000000001" customHeight="1" x14ac:dyDescent="0.2">
      <c r="A17" s="22" t="s">
        <v>149</v>
      </c>
    </row>
    <row r="18" spans="1:1" customFormat="1" ht="20.100000000000001" customHeight="1" x14ac:dyDescent="0.2">
      <c r="A18" s="22" t="s">
        <v>216</v>
      </c>
    </row>
    <row r="19" spans="1:1" customFormat="1" ht="20.100000000000001" customHeight="1" x14ac:dyDescent="0.2">
      <c r="A19" s="22" t="s">
        <v>138</v>
      </c>
    </row>
    <row r="20" spans="1:1" customFormat="1" ht="20.100000000000001" customHeight="1" x14ac:dyDescent="0.2">
      <c r="A20" s="22" t="s">
        <v>139</v>
      </c>
    </row>
    <row r="21" spans="1:1" ht="20.100000000000001" customHeight="1" x14ac:dyDescent="0.2">
      <c r="A21" s="5" t="s">
        <v>230</v>
      </c>
    </row>
    <row r="22" spans="1:1" ht="20.100000000000001" customHeight="1" x14ac:dyDescent="0.2">
      <c r="A22" s="5" t="s">
        <v>231</v>
      </c>
    </row>
  </sheetData>
  <hyperlinks>
    <hyperlink ref="A7" location="'Figure 2.3'!A1" display="'Figure 2.3'!A1" xr:uid="{AC55F2E7-9552-4860-B63A-D4F7A5DA38BF}"/>
    <hyperlink ref="A8" location="'Figure 2.4'!A1" display="'Figure 2.4'!A1" xr:uid="{B59D154E-7D86-4EE0-AA23-1DC2E7C08562}"/>
    <hyperlink ref="A4" location="'Figure 2.1'!A1" display="'Figure 2.1'!A1" xr:uid="{C96204C2-7EF8-4C60-9A28-DEC6CAD149E2}"/>
    <hyperlink ref="A5" location="'Figure 2.2'!A1" display="'Figure 2.2'!A1" xr:uid="{808257B1-2DDB-470A-85CD-BFF4C2BF50DB}"/>
    <hyperlink ref="A9" location="'Figure 2.5'!A1" display="'Figure 2.5'!A1" xr:uid="{FDF26242-0DE3-4A3F-B97D-E642E918EA4B}"/>
    <hyperlink ref="A10" location="'Figure 2.6'!A1" display="'Figure 2.6'!A1" xr:uid="{1932130F-9497-4935-AC89-796E87D34398}"/>
    <hyperlink ref="A11" location="'Figure 2.7'!A1" display="'Figure 2.7'!A1" xr:uid="{EC9C4A06-2D8F-4FD8-B4FB-84A379C5D550}"/>
    <hyperlink ref="A15" location="'Figure 2.11'!A1" display="'Figure 2.11'!A1" xr:uid="{32F23E22-C847-4F53-8EBB-420A777166C2}"/>
    <hyperlink ref="A17" location="'Figure 2.12'!A1" display="'Figure 2.12'!A1" xr:uid="{6507076F-1A60-4B60-99F1-A7E3A5BAF1F8}"/>
    <hyperlink ref="A20" location="'Figure 2.15'!A1" display="'Figure 2.15'!A1" xr:uid="{2162C8C0-80AC-448B-8A5B-019CBA5CC23B}"/>
    <hyperlink ref="A13" location="'Figure 2.9'!A1" display="'Figure 2.9'!A1" xr:uid="{F8944901-2D12-4A9E-BF4D-EBCBB6BF6BD2}"/>
    <hyperlink ref="A18" location="'Figure 2.13'!A1" display="'Figure 2.13'!A1" xr:uid="{501786DB-91DD-4F20-9983-16B1A8F2E527}"/>
    <hyperlink ref="A12" location="'Figure 2.8'!A1" display="'Figure 2.8'!A1" xr:uid="{1074F5E9-CBDF-420F-AD0E-64112CEEFD6A}"/>
    <hyperlink ref="A14" location="'Figure 2.10'!A1" display="'Figure 2.10'!A1" xr:uid="{7D923411-3698-48A8-8D92-31B2ED1178FF}"/>
    <hyperlink ref="A19" location="'Figure 2.14'!A1" display="'Figure 2.14'!A1" xr:uid="{BD8A97F0-53C8-46E4-A639-BC248BA24EF8}"/>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EC557-7A81-44E5-88C7-397422BB7B05}">
  <dimension ref="A1:D19"/>
  <sheetViews>
    <sheetView showGridLines="0" workbookViewId="0"/>
  </sheetViews>
  <sheetFormatPr defaultColWidth="8.6640625" defaultRowHeight="20.100000000000001" customHeight="1" x14ac:dyDescent="0.2"/>
  <cols>
    <col min="1" max="1" width="28.21875" customWidth="1"/>
    <col min="2" max="2" width="7.6640625" bestFit="1" customWidth="1"/>
    <col min="3" max="4" width="9.44140625" bestFit="1" customWidth="1"/>
  </cols>
  <sheetData>
    <row r="1" spans="1:4" ht="20.100000000000001" customHeight="1" x14ac:dyDescent="0.2">
      <c r="A1" s="81" t="s">
        <v>133</v>
      </c>
      <c r="B1" s="116"/>
      <c r="C1" s="116"/>
      <c r="D1" s="116"/>
    </row>
    <row r="2" spans="1:4" ht="20.100000000000001" customHeight="1" x14ac:dyDescent="0.2">
      <c r="A2" t="s">
        <v>5</v>
      </c>
      <c r="B2" s="116"/>
      <c r="C2" s="116"/>
      <c r="D2" s="116"/>
    </row>
    <row r="3" spans="1:4" ht="20.100000000000001" customHeight="1" x14ac:dyDescent="0.2">
      <c r="A3" t="s">
        <v>77</v>
      </c>
      <c r="B3" s="116"/>
      <c r="C3" s="116"/>
      <c r="D3" s="116"/>
    </row>
    <row r="4" spans="1:4" ht="32.1" customHeight="1" x14ac:dyDescent="0.2">
      <c r="A4" s="25" t="s">
        <v>72</v>
      </c>
      <c r="B4" s="74" t="s">
        <v>118</v>
      </c>
      <c r="C4" s="74" t="s">
        <v>117</v>
      </c>
      <c r="D4" s="75" t="s">
        <v>116</v>
      </c>
    </row>
    <row r="5" spans="1:4" ht="20.100000000000001" customHeight="1" x14ac:dyDescent="0.2">
      <c r="A5" t="s">
        <v>54</v>
      </c>
      <c r="B5" s="26">
        <v>450.61865293260053</v>
      </c>
      <c r="C5" s="26">
        <v>462.891233645596</v>
      </c>
      <c r="D5" s="26">
        <v>-701.37583654562695</v>
      </c>
    </row>
    <row r="6" spans="1:4" ht="20.100000000000001" customHeight="1" x14ac:dyDescent="0.2">
      <c r="A6" t="s">
        <v>86</v>
      </c>
      <c r="B6" s="26">
        <v>15.13391182468456</v>
      </c>
      <c r="C6" s="26">
        <v>0</v>
      </c>
      <c r="D6" s="51" t="s">
        <v>56</v>
      </c>
    </row>
    <row r="7" spans="1:4" ht="20.100000000000001" customHeight="1" x14ac:dyDescent="0.2">
      <c r="A7" t="s">
        <v>87</v>
      </c>
      <c r="B7" s="26">
        <v>34.106697921158229</v>
      </c>
      <c r="C7" s="26">
        <v>-7.2000000000001592</v>
      </c>
      <c r="D7" s="51" t="s">
        <v>56</v>
      </c>
    </row>
    <row r="8" spans="1:4" ht="20.100000000000001" customHeight="1" x14ac:dyDescent="0.2">
      <c r="A8" s="124" t="s">
        <v>13</v>
      </c>
      <c r="B8" s="53">
        <v>499.85926267844332</v>
      </c>
      <c r="C8" s="53">
        <v>455.69123364559584</v>
      </c>
      <c r="D8" s="53">
        <v>-701.37583654562695</v>
      </c>
    </row>
    <row r="9" spans="1:4" ht="20.100000000000001" customHeight="1" x14ac:dyDescent="0.2">
      <c r="A9" s="124" t="s">
        <v>57</v>
      </c>
      <c r="B9" s="53">
        <v>0</v>
      </c>
      <c r="C9" s="76">
        <v>0</v>
      </c>
      <c r="D9" s="76">
        <v>654</v>
      </c>
    </row>
    <row r="10" spans="1:4" ht="20.100000000000001" customHeight="1" x14ac:dyDescent="0.2">
      <c r="A10" s="21" t="s">
        <v>58</v>
      </c>
      <c r="B10" s="88" t="s">
        <v>56</v>
      </c>
      <c r="C10" s="88" t="s">
        <v>56</v>
      </c>
      <c r="D10" s="88" t="s">
        <v>56</v>
      </c>
    </row>
    <row r="11" spans="1:4" ht="20.100000000000001" customHeight="1" x14ac:dyDescent="0.2">
      <c r="A11" t="s">
        <v>54</v>
      </c>
      <c r="B11" s="26" t="s">
        <v>31</v>
      </c>
      <c r="C11" s="26" t="s">
        <v>32</v>
      </c>
      <c r="D11" s="39" t="s">
        <v>6</v>
      </c>
    </row>
    <row r="12" spans="1:4" ht="20.100000000000001" customHeight="1" x14ac:dyDescent="0.2">
      <c r="A12" t="s">
        <v>170</v>
      </c>
      <c r="B12" s="26" t="s">
        <v>32</v>
      </c>
      <c r="C12" s="26" t="s">
        <v>6</v>
      </c>
      <c r="D12" s="39" t="s">
        <v>7</v>
      </c>
    </row>
    <row r="13" spans="1:4" ht="20.100000000000001" customHeight="1" x14ac:dyDescent="0.2">
      <c r="A13" t="s">
        <v>68</v>
      </c>
      <c r="B13" s="26"/>
      <c r="C13" s="39"/>
      <c r="D13" s="4"/>
    </row>
    <row r="14" spans="1:4" ht="20.100000000000001" customHeight="1" x14ac:dyDescent="0.2">
      <c r="A14" t="s">
        <v>111</v>
      </c>
      <c r="B14" s="26"/>
      <c r="C14" s="39"/>
      <c r="D14" s="4"/>
    </row>
    <row r="15" spans="1:4" ht="20.100000000000001" customHeight="1" x14ac:dyDescent="0.2">
      <c r="A15" t="s">
        <v>37</v>
      </c>
      <c r="B15" s="26"/>
      <c r="C15" s="39"/>
      <c r="D15" s="4"/>
    </row>
    <row r="16" spans="1:4" ht="20.100000000000001" customHeight="1" x14ac:dyDescent="0.2">
      <c r="A16" s="69" t="s">
        <v>88</v>
      </c>
      <c r="B16" s="6"/>
      <c r="C16" s="6"/>
      <c r="D16" s="6"/>
    </row>
    <row r="17" spans="1:4" ht="20.100000000000001" customHeight="1" x14ac:dyDescent="0.2">
      <c r="A17" s="69" t="s">
        <v>201</v>
      </c>
      <c r="B17" s="6"/>
      <c r="C17" s="6"/>
      <c r="D17" s="6"/>
    </row>
    <row r="18" spans="1:4" ht="20.100000000000001" customHeight="1" x14ac:dyDescent="0.2">
      <c r="A18" s="2" t="s">
        <v>4</v>
      </c>
      <c r="B18" s="112"/>
      <c r="C18" s="112"/>
      <c r="D18" s="112"/>
    </row>
    <row r="19" spans="1:4" ht="20.100000000000001" customHeight="1" x14ac:dyDescent="0.2">
      <c r="A19" s="4"/>
      <c r="B19" s="4"/>
      <c r="C19" s="4"/>
      <c r="D19" s="4"/>
    </row>
  </sheetData>
  <hyperlinks>
    <hyperlink ref="A18" location="'Table of Contents'!A1" display="Return to Contents" xr:uid="{60836322-DAF6-4B52-9BF1-E9DDEC9E678F}"/>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896E9-3000-4E06-AE5E-03C96BFF515D}">
  <dimension ref="A1:Z15"/>
  <sheetViews>
    <sheetView showGridLines="0" workbookViewId="0"/>
  </sheetViews>
  <sheetFormatPr defaultColWidth="8.6640625" defaultRowHeight="20.100000000000001" customHeight="1" x14ac:dyDescent="0.2"/>
  <cols>
    <col min="1" max="1" width="28.21875" customWidth="1"/>
  </cols>
  <sheetData>
    <row r="1" spans="1:26" ht="20.100000000000001" customHeight="1" x14ac:dyDescent="0.2">
      <c r="A1" s="126" t="s">
        <v>141</v>
      </c>
      <c r="B1" s="4"/>
      <c r="C1" s="4"/>
      <c r="D1" s="4"/>
      <c r="E1" s="4"/>
      <c r="F1" s="4"/>
      <c r="G1" s="4"/>
      <c r="I1" s="4"/>
      <c r="J1" s="4"/>
      <c r="K1" s="4"/>
      <c r="L1" s="4"/>
      <c r="M1" s="4"/>
      <c r="N1" s="4"/>
      <c r="O1" s="4"/>
      <c r="P1" s="4"/>
      <c r="Q1" s="4"/>
      <c r="R1" s="4"/>
      <c r="S1" s="4"/>
      <c r="T1" s="4"/>
      <c r="U1" s="4"/>
      <c r="V1" s="4"/>
      <c r="W1" s="103"/>
      <c r="X1" s="103"/>
      <c r="Y1" s="103"/>
      <c r="Z1" s="103"/>
    </row>
    <row r="2" spans="1:26" ht="20.100000000000001" customHeight="1" x14ac:dyDescent="0.2">
      <c r="A2" t="s">
        <v>190</v>
      </c>
      <c r="B2" s="4"/>
      <c r="C2" s="4"/>
      <c r="D2" s="4"/>
      <c r="E2" s="4"/>
      <c r="F2" s="4"/>
      <c r="G2" s="4"/>
      <c r="I2" s="4"/>
      <c r="J2" s="4"/>
      <c r="K2" s="4"/>
      <c r="L2" s="4"/>
      <c r="M2" s="4"/>
      <c r="N2" s="4"/>
      <c r="O2" s="4"/>
      <c r="P2" s="4"/>
      <c r="Q2" s="4"/>
      <c r="R2" s="4"/>
      <c r="S2" s="4"/>
      <c r="T2" s="4"/>
      <c r="U2" s="4"/>
      <c r="V2" s="4"/>
      <c r="W2" s="103"/>
      <c r="X2" s="103"/>
      <c r="Y2" s="103"/>
      <c r="Z2" s="103"/>
    </row>
    <row r="3" spans="1:26" ht="20.100000000000001" customHeight="1" x14ac:dyDescent="0.2">
      <c r="A3" t="s">
        <v>191</v>
      </c>
      <c r="B3" s="4"/>
      <c r="C3" s="4"/>
      <c r="D3" s="4"/>
      <c r="E3" s="4"/>
      <c r="F3" s="4"/>
      <c r="G3" s="4"/>
      <c r="I3" s="4"/>
      <c r="J3" s="4"/>
      <c r="K3" s="4"/>
      <c r="L3" s="4"/>
      <c r="M3" s="4"/>
      <c r="N3" s="4"/>
      <c r="O3" s="4"/>
      <c r="P3" s="4"/>
      <c r="Q3" s="4"/>
      <c r="R3" s="4"/>
      <c r="S3" s="4"/>
      <c r="T3" s="4"/>
      <c r="U3" s="4"/>
      <c r="V3" s="4"/>
      <c r="W3" s="103"/>
      <c r="X3" s="103"/>
      <c r="Y3" s="103"/>
      <c r="Z3" s="103"/>
    </row>
    <row r="4" spans="1:26" ht="32.1" customHeight="1" x14ac:dyDescent="0.2">
      <c r="A4" s="25" t="s">
        <v>53</v>
      </c>
      <c r="B4" s="74" t="s">
        <v>120</v>
      </c>
      <c r="C4" s="74" t="s">
        <v>121</v>
      </c>
      <c r="D4" s="74" t="s">
        <v>122</v>
      </c>
      <c r="E4" s="68" t="s">
        <v>123</v>
      </c>
      <c r="F4" s="4"/>
      <c r="G4" s="4"/>
      <c r="H4" s="4"/>
      <c r="J4" s="4"/>
      <c r="K4" s="4"/>
      <c r="L4" s="4"/>
      <c r="M4" s="4"/>
      <c r="N4" s="4"/>
      <c r="O4" s="4"/>
      <c r="P4" s="4"/>
      <c r="Q4" s="4"/>
      <c r="R4" s="4"/>
      <c r="S4" s="4"/>
      <c r="T4" s="4"/>
      <c r="U4" s="4"/>
      <c r="V4" s="4"/>
      <c r="W4" s="4"/>
      <c r="X4" s="103"/>
      <c r="Y4" s="103"/>
      <c r="Z4" s="103"/>
    </row>
    <row r="5" spans="1:26" ht="20.100000000000001" customHeight="1" x14ac:dyDescent="0.2">
      <c r="A5" t="s">
        <v>218</v>
      </c>
      <c r="B5" s="56">
        <v>755.2</v>
      </c>
      <c r="C5" s="56">
        <v>659.2</v>
      </c>
      <c r="D5" s="164">
        <v>659.2</v>
      </c>
      <c r="E5" s="59">
        <v>553.20000000000005</v>
      </c>
      <c r="F5" s="4"/>
      <c r="G5" s="4"/>
      <c r="H5" s="4"/>
      <c r="J5" s="4"/>
      <c r="K5" s="4"/>
      <c r="L5" s="4"/>
      <c r="M5" s="4"/>
      <c r="N5" s="4"/>
      <c r="O5" s="4"/>
      <c r="P5" s="4"/>
      <c r="Q5" s="4"/>
      <c r="R5" s="4"/>
      <c r="S5" s="4"/>
      <c r="T5" s="4"/>
      <c r="U5" s="4"/>
      <c r="V5" s="4"/>
      <c r="W5" s="4"/>
      <c r="X5" s="103"/>
      <c r="Y5" s="103"/>
      <c r="Z5" s="103"/>
    </row>
    <row r="6" spans="1:26" ht="20.100000000000001" customHeight="1" x14ac:dyDescent="0.2">
      <c r="A6" t="s">
        <v>219</v>
      </c>
      <c r="B6" s="59">
        <v>0</v>
      </c>
      <c r="C6" s="59">
        <v>0</v>
      </c>
      <c r="D6" s="59">
        <v>54</v>
      </c>
      <c r="E6" s="59">
        <v>0</v>
      </c>
      <c r="F6" s="4"/>
      <c r="G6" s="4"/>
      <c r="H6" s="4"/>
      <c r="J6" s="4"/>
      <c r="K6" s="4"/>
      <c r="L6" s="4"/>
      <c r="M6" s="4"/>
      <c r="N6" s="4"/>
      <c r="O6" s="4"/>
      <c r="P6" s="4"/>
      <c r="Q6" s="4"/>
      <c r="R6" s="4"/>
      <c r="S6" s="4"/>
      <c r="T6" s="4"/>
      <c r="U6" s="4"/>
      <c r="V6" s="4"/>
      <c r="W6" s="4"/>
      <c r="X6" s="103"/>
      <c r="Y6" s="103"/>
      <c r="Z6" s="103"/>
    </row>
    <row r="7" spans="1:26" ht="20.100000000000001" customHeight="1" x14ac:dyDescent="0.2">
      <c r="A7" t="s">
        <v>95</v>
      </c>
      <c r="B7" s="56">
        <v>96</v>
      </c>
      <c r="C7" s="56">
        <v>0</v>
      </c>
      <c r="D7" s="164">
        <v>160</v>
      </c>
      <c r="E7" s="59">
        <v>336</v>
      </c>
      <c r="F7" s="4"/>
      <c r="G7" s="4"/>
      <c r="H7" s="4"/>
      <c r="J7" s="4"/>
      <c r="K7" s="4"/>
      <c r="L7" s="4"/>
      <c r="M7" s="4"/>
      <c r="N7" s="4"/>
      <c r="O7" s="4"/>
      <c r="P7" s="4"/>
      <c r="Q7" s="4"/>
      <c r="R7" s="4"/>
      <c r="S7" s="4"/>
      <c r="T7" s="4"/>
      <c r="U7" s="4"/>
      <c r="V7" s="4"/>
      <c r="W7" s="4"/>
      <c r="X7" s="103"/>
      <c r="Y7" s="103"/>
      <c r="Z7" s="103"/>
    </row>
    <row r="8" spans="1:26" ht="20.100000000000001" customHeight="1" x14ac:dyDescent="0.2">
      <c r="A8" s="80" t="s">
        <v>199</v>
      </c>
      <c r="B8" s="59">
        <v>96</v>
      </c>
      <c r="C8" s="59">
        <v>0</v>
      </c>
      <c r="D8" s="59">
        <v>160</v>
      </c>
      <c r="E8" s="59">
        <v>10</v>
      </c>
      <c r="F8" s="4"/>
      <c r="G8" s="4"/>
      <c r="H8" s="4"/>
      <c r="J8" s="4"/>
      <c r="K8" s="4"/>
      <c r="L8" s="4"/>
      <c r="M8" s="4"/>
      <c r="N8" s="4"/>
      <c r="O8" s="4"/>
      <c r="P8" s="4"/>
      <c r="Q8" s="4"/>
      <c r="R8" s="4"/>
      <c r="S8" s="4"/>
      <c r="T8" s="4"/>
      <c r="U8" s="4"/>
      <c r="V8" s="4"/>
      <c r="W8" s="4"/>
      <c r="X8" s="103"/>
      <c r="Y8" s="103"/>
      <c r="Z8" s="103"/>
    </row>
    <row r="9" spans="1:26" ht="20.100000000000001" customHeight="1" x14ac:dyDescent="0.2">
      <c r="A9" s="80" t="s">
        <v>200</v>
      </c>
      <c r="B9" s="59">
        <v>0</v>
      </c>
      <c r="C9" s="59">
        <v>0</v>
      </c>
      <c r="D9" s="59">
        <v>0</v>
      </c>
      <c r="E9" s="59">
        <v>326</v>
      </c>
      <c r="F9" s="4"/>
      <c r="G9" s="4"/>
      <c r="H9" s="4"/>
      <c r="J9" s="4"/>
      <c r="K9" s="4"/>
      <c r="L9" s="4"/>
      <c r="M9" s="4"/>
      <c r="N9" s="4"/>
      <c r="O9" s="4"/>
      <c r="P9" s="4"/>
      <c r="Q9" s="4"/>
      <c r="R9" s="4"/>
      <c r="S9" s="4"/>
      <c r="T9" s="4"/>
      <c r="U9" s="4"/>
      <c r="V9" s="4"/>
      <c r="W9" s="4"/>
      <c r="X9" s="103"/>
      <c r="Y9" s="103"/>
      <c r="Z9" s="103"/>
    </row>
    <row r="10" spans="1:26" ht="20.100000000000001" customHeight="1" x14ac:dyDescent="0.2">
      <c r="A10" s="133" t="s">
        <v>220</v>
      </c>
      <c r="B10" s="134">
        <v>659.2</v>
      </c>
      <c r="C10" s="134">
        <v>659.2</v>
      </c>
      <c r="D10" s="165">
        <v>553.20000000000005</v>
      </c>
      <c r="E10" s="165">
        <v>217.20000000000005</v>
      </c>
      <c r="F10" s="4"/>
      <c r="G10" s="4"/>
      <c r="H10" s="4"/>
      <c r="J10" s="4"/>
      <c r="K10" s="4"/>
      <c r="L10" s="4"/>
      <c r="M10" s="4"/>
      <c r="N10" s="4"/>
      <c r="O10" s="4"/>
      <c r="P10" s="4"/>
      <c r="Q10" s="4"/>
      <c r="R10" s="4"/>
      <c r="S10" s="4"/>
      <c r="T10" s="4"/>
      <c r="U10" s="4"/>
      <c r="V10" s="4"/>
      <c r="W10" s="4"/>
      <c r="X10" s="103"/>
      <c r="Y10" s="103"/>
      <c r="Z10" s="103"/>
    </row>
    <row r="11" spans="1:26" ht="20.100000000000001" customHeight="1" x14ac:dyDescent="0.2">
      <c r="A11" t="s">
        <v>146</v>
      </c>
      <c r="B11" s="56"/>
      <c r="C11" s="56"/>
      <c r="D11" s="56"/>
      <c r="E11" s="59"/>
      <c r="F11" s="4"/>
      <c r="G11" s="4"/>
      <c r="H11" s="4"/>
      <c r="J11" s="4"/>
      <c r="K11" s="4"/>
      <c r="L11" s="4"/>
      <c r="M11" s="4"/>
      <c r="N11" s="4"/>
      <c r="O11" s="4"/>
      <c r="P11" s="4"/>
      <c r="Q11" s="4"/>
      <c r="R11" s="4"/>
      <c r="S11" s="4"/>
      <c r="T11" s="4"/>
      <c r="U11" s="4"/>
      <c r="V11" s="4"/>
      <c r="W11" s="4"/>
      <c r="X11" s="103"/>
      <c r="Y11" s="103"/>
      <c r="Z11" s="103"/>
    </row>
    <row r="12" spans="1:26" ht="20.100000000000001" customHeight="1" x14ac:dyDescent="0.2">
      <c r="A12" t="s">
        <v>130</v>
      </c>
      <c r="B12" s="112"/>
      <c r="C12" s="112"/>
      <c r="D12" s="112"/>
      <c r="E12" s="112"/>
      <c r="F12" s="117"/>
      <c r="G12" s="112"/>
      <c r="H12" s="112"/>
      <c r="I12" s="4"/>
      <c r="J12" s="4"/>
      <c r="K12" s="4"/>
      <c r="L12" s="4"/>
      <c r="M12" s="4"/>
      <c r="N12" s="4"/>
      <c r="O12" s="4"/>
      <c r="P12" s="4"/>
      <c r="Q12" s="4"/>
      <c r="R12" s="4"/>
      <c r="S12" s="4"/>
      <c r="T12" s="4"/>
      <c r="U12" s="4"/>
      <c r="V12" s="4"/>
      <c r="W12" s="4"/>
      <c r="X12" s="4"/>
      <c r="Y12" s="4"/>
      <c r="Z12" s="4"/>
    </row>
    <row r="13" spans="1:26" ht="20.100000000000001" customHeight="1" x14ac:dyDescent="0.2">
      <c r="A13" t="s">
        <v>140</v>
      </c>
      <c r="B13" s="112"/>
      <c r="C13" s="112"/>
      <c r="D13" s="112"/>
      <c r="E13" s="112"/>
      <c r="F13" s="117"/>
      <c r="G13" s="112"/>
      <c r="H13" s="112"/>
      <c r="I13" s="4"/>
      <c r="J13" s="4"/>
      <c r="K13" s="4"/>
      <c r="L13" s="4"/>
      <c r="M13" s="4"/>
      <c r="N13" s="4"/>
      <c r="O13" s="4"/>
      <c r="P13" s="4"/>
      <c r="Q13" s="4"/>
      <c r="R13" s="4"/>
      <c r="S13" s="4"/>
      <c r="T13" s="4"/>
      <c r="U13" s="4"/>
      <c r="V13" s="4"/>
      <c r="W13" s="4"/>
      <c r="X13" s="4"/>
      <c r="Y13" s="4"/>
      <c r="Z13" s="4"/>
    </row>
    <row r="14" spans="1:26" ht="20.100000000000001" customHeight="1" x14ac:dyDescent="0.2">
      <c r="A14" s="69" t="s">
        <v>224</v>
      </c>
    </row>
    <row r="15" spans="1:26" ht="20.100000000000001" customHeight="1" x14ac:dyDescent="0.2">
      <c r="A15" s="99" t="s">
        <v>4</v>
      </c>
    </row>
  </sheetData>
  <hyperlinks>
    <hyperlink ref="A15" location="'Table of Contents'!A1" display="Return to Contents" xr:uid="{42595EC9-E132-4D6D-B43E-07A31CBC125F}"/>
  </hyperlink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B3E0B-F5B3-47D3-80F9-A4274AC60D95}">
  <dimension ref="A1:F26"/>
  <sheetViews>
    <sheetView showGridLines="0" workbookViewId="0"/>
  </sheetViews>
  <sheetFormatPr defaultColWidth="8.6640625" defaultRowHeight="20.100000000000001" customHeight="1" x14ac:dyDescent="0.2"/>
  <cols>
    <col min="1" max="1" width="36" customWidth="1"/>
    <col min="2" max="2" width="15.6640625" customWidth="1"/>
    <col min="3" max="4" width="14.21875" customWidth="1"/>
    <col min="5" max="7" width="14.6640625" customWidth="1"/>
  </cols>
  <sheetData>
    <row r="1" spans="1:6" ht="20.100000000000001" customHeight="1" x14ac:dyDescent="0.2">
      <c r="A1" s="100" t="s">
        <v>159</v>
      </c>
      <c r="B1" s="100"/>
      <c r="C1" s="116"/>
      <c r="D1" s="116"/>
    </row>
    <row r="2" spans="1:6" ht="20.100000000000001" customHeight="1" x14ac:dyDescent="0.2">
      <c r="A2" t="s">
        <v>5</v>
      </c>
      <c r="C2" s="116"/>
      <c r="D2" s="116"/>
    </row>
    <row r="3" spans="1:6" ht="20.100000000000001" customHeight="1" x14ac:dyDescent="0.2">
      <c r="A3" t="s">
        <v>97</v>
      </c>
      <c r="C3" s="116"/>
      <c r="D3" s="116"/>
    </row>
    <row r="4" spans="1:6" ht="47.25" x14ac:dyDescent="0.2">
      <c r="A4" s="72" t="s">
        <v>98</v>
      </c>
      <c r="B4" s="74" t="s">
        <v>163</v>
      </c>
      <c r="C4" s="74" t="s">
        <v>119</v>
      </c>
      <c r="D4" s="74" t="s">
        <v>208</v>
      </c>
      <c r="E4" s="74" t="s">
        <v>148</v>
      </c>
    </row>
    <row r="5" spans="1:6" ht="20.100000000000001" customHeight="1" x14ac:dyDescent="0.2">
      <c r="A5" t="s">
        <v>99</v>
      </c>
      <c r="B5" s="66">
        <v>39.279044721451669</v>
      </c>
      <c r="C5" s="56">
        <v>19076.758999999998</v>
      </c>
      <c r="D5" s="65">
        <v>20200.499</v>
      </c>
      <c r="E5" s="73">
        <v>3.4271042637844085</v>
      </c>
      <c r="F5" s="94"/>
    </row>
    <row r="6" spans="1:6" ht="20.100000000000001" customHeight="1" x14ac:dyDescent="0.2">
      <c r="A6" t="s">
        <v>100</v>
      </c>
      <c r="B6" s="66">
        <v>25.601936976851785</v>
      </c>
      <c r="C6" s="56">
        <v>12530.049000000001</v>
      </c>
      <c r="D6" s="65">
        <v>13166.611000000001</v>
      </c>
      <c r="E6" s="73">
        <v>2.6326232676689543</v>
      </c>
      <c r="F6" s="94"/>
    </row>
    <row r="7" spans="1:6" ht="20.100000000000001" customHeight="1" x14ac:dyDescent="0.2">
      <c r="A7" t="s">
        <v>101</v>
      </c>
      <c r="B7" s="66">
        <v>14.528804177273773</v>
      </c>
      <c r="C7" s="56">
        <v>6763.9650000000001</v>
      </c>
      <c r="D7" s="65">
        <v>7471.9</v>
      </c>
      <c r="E7" s="73">
        <v>7.8914455991556665</v>
      </c>
      <c r="F7" s="94"/>
    </row>
    <row r="8" spans="1:6" ht="20.100000000000001" customHeight="1" x14ac:dyDescent="0.2">
      <c r="A8" t="s">
        <v>167</v>
      </c>
      <c r="B8" s="66">
        <v>6.7943621496407927</v>
      </c>
      <c r="C8" s="56">
        <v>3339.0590000000002</v>
      </c>
      <c r="D8" s="65">
        <v>3494.2170000000001</v>
      </c>
      <c r="E8" s="73">
        <v>2.2094144968538343</v>
      </c>
      <c r="F8" s="94"/>
    </row>
    <row r="9" spans="1:6" ht="20.100000000000001" customHeight="1" x14ac:dyDescent="0.2">
      <c r="A9" t="s">
        <v>102</v>
      </c>
      <c r="B9" s="66">
        <v>6.2107346860766999</v>
      </c>
      <c r="C9" s="56">
        <v>3028.489</v>
      </c>
      <c r="D9" s="65">
        <v>3194.0680000000002</v>
      </c>
      <c r="E9" s="73">
        <v>3.0272714173423587</v>
      </c>
      <c r="F9" s="94"/>
    </row>
    <row r="10" spans="1:6" ht="20.100000000000001" customHeight="1" x14ac:dyDescent="0.2">
      <c r="A10" t="s">
        <v>221</v>
      </c>
      <c r="B10" s="66">
        <v>3.0045782484673831</v>
      </c>
      <c r="C10" s="59">
        <v>1484.229</v>
      </c>
      <c r="D10" s="65">
        <v>1545.2</v>
      </c>
      <c r="E10" s="166">
        <v>1.681828346370029</v>
      </c>
      <c r="F10" s="94"/>
    </row>
    <row r="11" spans="1:6" ht="20.100000000000001" customHeight="1" x14ac:dyDescent="0.2">
      <c r="A11" t="s">
        <v>104</v>
      </c>
      <c r="B11" s="66">
        <v>1.7807376161821624</v>
      </c>
      <c r="C11" s="59">
        <v>923.25400000000002</v>
      </c>
      <c r="D11" s="65">
        <v>915.80100000000004</v>
      </c>
      <c r="E11" s="73">
        <v>-3.0922526692044427</v>
      </c>
      <c r="F11" s="160"/>
    </row>
    <row r="12" spans="1:6" ht="20.100000000000001" customHeight="1" x14ac:dyDescent="0.2">
      <c r="A12" t="s">
        <v>103</v>
      </c>
      <c r="B12" s="66">
        <v>1.1911756633517465</v>
      </c>
      <c r="C12" s="59">
        <v>577.44100000000003</v>
      </c>
      <c r="D12" s="65">
        <v>612.6</v>
      </c>
      <c r="E12" s="73">
        <v>3.6956980376889659</v>
      </c>
      <c r="F12" s="94"/>
    </row>
    <row r="13" spans="1:6" ht="20.100000000000001" customHeight="1" x14ac:dyDescent="0.2">
      <c r="A13" t="s">
        <v>106</v>
      </c>
      <c r="B13" s="66">
        <v>0.62475277417442499</v>
      </c>
      <c r="C13" s="56">
        <v>287.36</v>
      </c>
      <c r="D13" s="65">
        <v>321.29899999999998</v>
      </c>
      <c r="E13" s="73">
        <v>9.3423463183538225</v>
      </c>
      <c r="F13" s="94"/>
    </row>
    <row r="14" spans="1:6" ht="20.100000000000001" customHeight="1" x14ac:dyDescent="0.2">
      <c r="A14" t="s">
        <v>168</v>
      </c>
      <c r="B14" s="66">
        <v>0.43789219619133746</v>
      </c>
      <c r="C14" s="56">
        <v>205.22399999999999</v>
      </c>
      <c r="D14" s="65">
        <v>225.2</v>
      </c>
      <c r="E14" s="73">
        <v>7.2936661912561096</v>
      </c>
      <c r="F14" s="94"/>
    </row>
    <row r="15" spans="1:6" ht="20.100000000000001" customHeight="1" x14ac:dyDescent="0.2">
      <c r="A15" t="s">
        <v>105</v>
      </c>
      <c r="B15" s="66">
        <v>0.25647415931455331</v>
      </c>
      <c r="C15" s="59">
        <v>116.045</v>
      </c>
      <c r="D15" s="65">
        <v>131.9</v>
      </c>
      <c r="E15" s="73">
        <v>11.057109656491937</v>
      </c>
      <c r="F15" s="94"/>
    </row>
    <row r="16" spans="1:6" ht="20.100000000000001" customHeight="1" x14ac:dyDescent="0.2">
      <c r="A16" t="s">
        <v>107</v>
      </c>
      <c r="B16" s="66">
        <v>0.28950663102369378</v>
      </c>
      <c r="C16" s="56">
        <v>136.9</v>
      </c>
      <c r="D16" s="65">
        <v>148.88800000000001</v>
      </c>
      <c r="E16" s="73">
        <v>6.4385135121637349</v>
      </c>
      <c r="F16" s="94"/>
    </row>
    <row r="17" spans="1:5" ht="20.100000000000001" customHeight="1" x14ac:dyDescent="0.2">
      <c r="A17" s="124" t="s">
        <v>46</v>
      </c>
      <c r="B17" s="79">
        <v>100.00000000000003</v>
      </c>
      <c r="C17" s="138">
        <v>48468.774000000005</v>
      </c>
      <c r="D17" s="138">
        <v>51429</v>
      </c>
      <c r="E17" s="95">
        <v>3.663652963820252</v>
      </c>
    </row>
    <row r="18" spans="1:5" ht="20.100000000000001" customHeight="1" x14ac:dyDescent="0.2">
      <c r="A18" t="s">
        <v>162</v>
      </c>
      <c r="B18" s="139" t="s">
        <v>56</v>
      </c>
      <c r="C18" s="60">
        <v>49813.339450461295</v>
      </c>
      <c r="D18" s="60">
        <v>51429</v>
      </c>
      <c r="E18" s="95">
        <v>0.83689147878229786</v>
      </c>
    </row>
    <row r="19" spans="1:5" ht="20.100000000000001" customHeight="1" x14ac:dyDescent="0.2">
      <c r="A19" t="s">
        <v>146</v>
      </c>
      <c r="C19" s="94"/>
    </row>
    <row r="20" spans="1:5" ht="20.100000000000001" customHeight="1" x14ac:dyDescent="0.2">
      <c r="A20" s="125" t="s">
        <v>61</v>
      </c>
      <c r="B20" s="125"/>
    </row>
    <row r="21" spans="1:5" ht="21" customHeight="1" x14ac:dyDescent="0.2">
      <c r="A21" t="s">
        <v>108</v>
      </c>
    </row>
    <row r="22" spans="1:5" ht="20.100000000000001" customHeight="1" x14ac:dyDescent="0.2">
      <c r="A22" s="125" t="s">
        <v>160</v>
      </c>
      <c r="B22" s="125"/>
    </row>
    <row r="23" spans="1:5" ht="20.100000000000001" customHeight="1" x14ac:dyDescent="0.2">
      <c r="A23" s="125" t="s">
        <v>161</v>
      </c>
      <c r="B23" s="125"/>
    </row>
    <row r="24" spans="1:5" ht="20.100000000000001" customHeight="1" x14ac:dyDescent="0.2">
      <c r="A24" s="69" t="s">
        <v>226</v>
      </c>
    </row>
    <row r="25" spans="1:5" ht="20.100000000000001" customHeight="1" x14ac:dyDescent="0.2">
      <c r="A25" t="s">
        <v>204</v>
      </c>
      <c r="C25" s="94"/>
    </row>
    <row r="26" spans="1:5" ht="20.100000000000001" customHeight="1" x14ac:dyDescent="0.2">
      <c r="A26" s="99" t="s">
        <v>4</v>
      </c>
      <c r="B26" s="99"/>
    </row>
  </sheetData>
  <hyperlinks>
    <hyperlink ref="A26" location="'Table of Contents'!A1" display="Return to Contents" xr:uid="{6BB16C31-E932-415D-A4D8-6802EB6EF3F2}"/>
  </hyperlink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83ED1-D670-460C-A658-8B04F3D2B0A6}">
  <dimension ref="A1:F21"/>
  <sheetViews>
    <sheetView showGridLines="0" workbookViewId="0"/>
  </sheetViews>
  <sheetFormatPr defaultColWidth="8.6640625" defaultRowHeight="20.100000000000001" customHeight="1" x14ac:dyDescent="0.2"/>
  <cols>
    <col min="1" max="1" width="30.109375" customWidth="1"/>
    <col min="2" max="2" width="15.5546875" customWidth="1"/>
    <col min="3" max="6" width="12.21875" customWidth="1"/>
  </cols>
  <sheetData>
    <row r="1" spans="1:6" ht="20.100000000000001" customHeight="1" x14ac:dyDescent="0.2">
      <c r="A1" s="100" t="s">
        <v>134</v>
      </c>
      <c r="B1" s="116"/>
      <c r="C1" s="116"/>
    </row>
    <row r="2" spans="1:6" ht="20.100000000000001" customHeight="1" x14ac:dyDescent="0.2">
      <c r="A2" t="s">
        <v>5</v>
      </c>
      <c r="B2" s="116"/>
      <c r="C2" s="116"/>
    </row>
    <row r="3" spans="1:6" ht="20.100000000000001" customHeight="1" x14ac:dyDescent="0.2">
      <c r="A3" t="s">
        <v>55</v>
      </c>
      <c r="B3" s="116"/>
      <c r="C3" s="116"/>
    </row>
    <row r="4" spans="1:6" ht="32.1" customHeight="1" x14ac:dyDescent="0.2">
      <c r="A4" s="72" t="s">
        <v>73</v>
      </c>
      <c r="B4" s="74" t="s">
        <v>59</v>
      </c>
      <c r="C4" s="74" t="s">
        <v>124</v>
      </c>
      <c r="D4" s="74" t="s">
        <v>125</v>
      </c>
      <c r="E4" s="75" t="s">
        <v>119</v>
      </c>
      <c r="F4" s="68" t="s">
        <v>205</v>
      </c>
    </row>
    <row r="5" spans="1:6" ht="20.100000000000001" customHeight="1" x14ac:dyDescent="0.2">
      <c r="A5" t="s">
        <v>15</v>
      </c>
      <c r="B5" s="66">
        <v>38.7150646910736</v>
      </c>
      <c r="C5" s="56">
        <v>100</v>
      </c>
      <c r="D5" s="61">
        <v>102</v>
      </c>
      <c r="E5" s="61">
        <v>104.02782481215438</v>
      </c>
      <c r="F5" s="148">
        <v>107.54011846039558</v>
      </c>
    </row>
    <row r="6" spans="1:6" ht="20.100000000000001" customHeight="1" x14ac:dyDescent="0.2">
      <c r="A6" t="s">
        <v>16</v>
      </c>
      <c r="B6" s="66">
        <v>26.737304210310786</v>
      </c>
      <c r="C6" s="56">
        <v>100</v>
      </c>
      <c r="D6" s="61">
        <v>97</v>
      </c>
      <c r="E6" s="61">
        <v>98.700390473322628</v>
      </c>
      <c r="F6" s="148">
        <v>101.57068545732653</v>
      </c>
    </row>
    <row r="7" spans="1:6" ht="20.100000000000001" customHeight="1" x14ac:dyDescent="0.2">
      <c r="A7" t="s">
        <v>17</v>
      </c>
      <c r="B7" s="66">
        <v>14.874445514111207</v>
      </c>
      <c r="C7" s="56">
        <v>100</v>
      </c>
      <c r="D7" s="61">
        <v>112</v>
      </c>
      <c r="E7" s="61">
        <v>125.16249510031896</v>
      </c>
      <c r="F7" s="148">
        <v>135.8133631913025</v>
      </c>
    </row>
    <row r="8" spans="1:6" ht="20.100000000000001" customHeight="1" x14ac:dyDescent="0.2">
      <c r="A8" t="s">
        <v>19</v>
      </c>
      <c r="B8" s="66">
        <v>7.2291815377028996</v>
      </c>
      <c r="C8" s="56">
        <v>100</v>
      </c>
      <c r="D8" s="61">
        <v>95</v>
      </c>
      <c r="E8" s="61">
        <v>97.232865834363892</v>
      </c>
      <c r="F8" s="148">
        <v>98.705555193920603</v>
      </c>
    </row>
    <row r="9" spans="1:6" ht="20.100000000000001" customHeight="1" x14ac:dyDescent="0.2">
      <c r="A9" t="s">
        <v>18</v>
      </c>
      <c r="B9" s="66">
        <v>6.4585275763699599</v>
      </c>
      <c r="C9" s="56">
        <v>100</v>
      </c>
      <c r="D9" s="61">
        <v>94</v>
      </c>
      <c r="E9" s="61">
        <v>99.770882688285184</v>
      </c>
      <c r="F9" s="148">
        <v>101.61332159796106</v>
      </c>
    </row>
    <row r="10" spans="1:6" ht="20.100000000000001" customHeight="1" x14ac:dyDescent="0.2">
      <c r="A10" t="s">
        <v>14</v>
      </c>
      <c r="B10" s="66">
        <v>3.0063737318015944</v>
      </c>
      <c r="C10" s="56">
        <v>100</v>
      </c>
      <c r="D10" s="61">
        <v>96</v>
      </c>
      <c r="E10" s="61">
        <v>101.37352162373953</v>
      </c>
      <c r="F10" s="148">
        <v>105.57824860284846</v>
      </c>
    </row>
    <row r="11" spans="1:6" ht="20.100000000000001" customHeight="1" x14ac:dyDescent="0.2">
      <c r="A11" t="s">
        <v>114</v>
      </c>
      <c r="B11" s="66">
        <v>1.9695490437457841</v>
      </c>
      <c r="C11" s="56">
        <v>100</v>
      </c>
      <c r="D11" s="61">
        <v>90</v>
      </c>
      <c r="E11" s="61">
        <v>96.530424864844619</v>
      </c>
      <c r="F11" s="148">
        <v>91.096551226261596</v>
      </c>
    </row>
    <row r="12" spans="1:6" ht="20.100000000000001" customHeight="1" x14ac:dyDescent="0.2">
      <c r="A12" t="s">
        <v>135</v>
      </c>
      <c r="B12" s="66">
        <v>1.0095536948841561</v>
      </c>
      <c r="C12" s="56">
        <v>100</v>
      </c>
      <c r="D12" s="61">
        <v>95</v>
      </c>
      <c r="E12" s="61">
        <v>97.553285365146692</v>
      </c>
      <c r="F12" s="148">
        <v>107.65988172777247</v>
      </c>
    </row>
    <row r="13" spans="1:6" ht="20.100000000000001" customHeight="1" x14ac:dyDescent="0.2">
      <c r="A13" s="124" t="s">
        <v>60</v>
      </c>
      <c r="B13" s="79">
        <v>99.999999999999986</v>
      </c>
      <c r="C13" s="60">
        <v>100</v>
      </c>
      <c r="D13" s="60">
        <v>100</v>
      </c>
      <c r="E13" s="60">
        <v>103.86172233431617</v>
      </c>
      <c r="F13" s="138">
        <v>107.63820761344138</v>
      </c>
    </row>
    <row r="14" spans="1:6" ht="20.100000000000001" customHeight="1" x14ac:dyDescent="0.2">
      <c r="A14" t="s">
        <v>12</v>
      </c>
    </row>
    <row r="15" spans="1:6" ht="20.100000000000001" customHeight="1" x14ac:dyDescent="0.2">
      <c r="A15" t="s">
        <v>111</v>
      </c>
      <c r="F15" s="149"/>
    </row>
    <row r="16" spans="1:6" ht="20.100000000000001" customHeight="1" x14ac:dyDescent="0.2">
      <c r="A16" t="s">
        <v>37</v>
      </c>
    </row>
    <row r="17" spans="1:1" ht="20.100000000000001" customHeight="1" x14ac:dyDescent="0.2">
      <c r="A17" s="69" t="s">
        <v>169</v>
      </c>
    </row>
    <row r="18" spans="1:1" ht="20.100000000000001" customHeight="1" x14ac:dyDescent="0.2">
      <c r="A18" s="69" t="s">
        <v>145</v>
      </c>
    </row>
    <row r="19" spans="1:1" ht="20.100000000000001" customHeight="1" x14ac:dyDescent="0.2">
      <c r="A19" s="125" t="s">
        <v>192</v>
      </c>
    </row>
    <row r="20" spans="1:1" ht="20.100000000000001" customHeight="1" x14ac:dyDescent="0.2">
      <c r="A20" s="69" t="s">
        <v>210</v>
      </c>
    </row>
    <row r="21" spans="1:1" ht="20.100000000000001" customHeight="1" x14ac:dyDescent="0.2">
      <c r="A21" s="99" t="s">
        <v>4</v>
      </c>
    </row>
  </sheetData>
  <hyperlinks>
    <hyperlink ref="A21" location="'Table of Contents'!A1" display="Return to Contents" xr:uid="{9327B5FB-5315-4AAB-B2AF-425A74D6BF2C}"/>
  </hyperlink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6949D-72E6-4DBA-B124-2B600984D3DB}">
  <dimension ref="A1:BM41"/>
  <sheetViews>
    <sheetView showGridLines="0" zoomScaleNormal="80" workbookViewId="0">
      <selection activeCell="A2" sqref="A2"/>
    </sheetView>
  </sheetViews>
  <sheetFormatPr defaultColWidth="8.6640625" defaultRowHeight="20.100000000000001" customHeight="1" x14ac:dyDescent="0.2"/>
  <cols>
    <col min="1" max="1" width="35.33203125" customWidth="1"/>
    <col min="2" max="7" width="7.6640625" customWidth="1"/>
    <col min="9" max="9" width="8.6640625" bestFit="1" customWidth="1"/>
    <col min="10" max="10" width="9.109375" bestFit="1" customWidth="1"/>
    <col min="13" max="13" width="8.6640625" bestFit="1" customWidth="1"/>
    <col min="14" max="14" width="9.109375" bestFit="1" customWidth="1"/>
    <col min="17" max="17" width="8.6640625" bestFit="1" customWidth="1"/>
    <col min="18" max="22" width="9.6640625" bestFit="1" customWidth="1"/>
    <col min="23" max="23" width="9.6640625" style="19" bestFit="1" customWidth="1"/>
    <col min="24" max="24" width="8.6640625" style="19" bestFit="1"/>
    <col min="25" max="25" width="8.6640625" style="19" bestFit="1" customWidth="1"/>
    <col min="26" max="26" width="9.109375" style="19" bestFit="1" customWidth="1"/>
    <col min="27" max="28" width="8.6640625" style="19" bestFit="1"/>
    <col min="29" max="31" width="8.6640625" style="19" bestFit="1" customWidth="1"/>
    <col min="32" max="40" width="8.6640625" bestFit="1" customWidth="1"/>
    <col min="54" max="54" width="14.21875" customWidth="1"/>
    <col min="55" max="57" width="11.5546875" customWidth="1"/>
    <col min="58" max="58" width="15.5546875" customWidth="1"/>
    <col min="59" max="64" width="12.5546875" customWidth="1"/>
    <col min="65" max="65" width="17.5546875" customWidth="1"/>
  </cols>
  <sheetData>
    <row r="1" spans="1:65" s="4" customFormat="1" ht="20.100000000000001" customHeight="1" x14ac:dyDescent="0.2">
      <c r="A1" s="81" t="s">
        <v>136</v>
      </c>
      <c r="H1"/>
      <c r="W1" s="10"/>
      <c r="X1" s="10"/>
      <c r="Y1" s="10"/>
      <c r="Z1" s="10"/>
      <c r="AA1" s="10"/>
      <c r="AB1" s="10"/>
      <c r="AC1" s="10"/>
      <c r="AD1" s="10"/>
      <c r="AE1" s="10"/>
    </row>
    <row r="2" spans="1:65" s="4" customFormat="1" ht="20.100000000000001" customHeight="1" x14ac:dyDescent="0.2">
      <c r="A2" s="11" t="s">
        <v>129</v>
      </c>
      <c r="H2"/>
      <c r="W2" s="10"/>
      <c r="X2" s="10"/>
      <c r="Y2" s="10"/>
      <c r="Z2" s="10"/>
      <c r="AA2" s="10"/>
      <c r="AB2" s="10"/>
      <c r="AC2" s="10"/>
      <c r="AD2" s="10"/>
      <c r="AE2" s="10"/>
    </row>
    <row r="3" spans="1:65" s="4" customFormat="1" ht="20.100000000000001" customHeight="1" x14ac:dyDescent="0.2">
      <c r="A3" t="s">
        <v>193</v>
      </c>
      <c r="H3"/>
      <c r="W3" s="10"/>
      <c r="X3" s="10"/>
      <c r="Y3" s="10"/>
      <c r="Z3" s="10"/>
      <c r="AA3" s="10"/>
      <c r="AB3" s="10"/>
      <c r="AC3" s="10"/>
      <c r="AD3" s="10"/>
      <c r="AE3" s="10"/>
    </row>
    <row r="4" spans="1:65" s="4" customFormat="1" ht="20.100000000000001" customHeight="1" x14ac:dyDescent="0.2">
      <c r="A4" s="69" t="s">
        <v>232</v>
      </c>
      <c r="H4"/>
      <c r="W4" s="10"/>
      <c r="X4" s="10"/>
      <c r="Y4" s="10"/>
      <c r="Z4" s="10"/>
      <c r="AA4" s="10"/>
      <c r="AB4" s="10"/>
      <c r="AC4" s="10"/>
      <c r="AD4" s="10"/>
      <c r="AE4" s="10"/>
    </row>
    <row r="5" spans="1:65" s="16" customFormat="1" ht="20.100000000000001" customHeight="1" x14ac:dyDescent="0.2">
      <c r="A5" s="12"/>
      <c r="B5" s="12"/>
      <c r="C5" s="12"/>
      <c r="D5" s="12"/>
      <c r="E5" s="12"/>
      <c r="F5" s="12"/>
      <c r="G5" s="12"/>
      <c r="H5" s="12"/>
      <c r="I5" s="12"/>
      <c r="J5" s="23"/>
      <c r="K5" s="12"/>
      <c r="L5" s="12"/>
      <c r="M5" s="12"/>
      <c r="N5" s="12"/>
      <c r="O5" s="12"/>
      <c r="P5" s="12"/>
      <c r="Q5" s="12"/>
      <c r="R5" s="12"/>
      <c r="S5" s="12"/>
      <c r="T5" s="12"/>
      <c r="U5" s="12"/>
      <c r="V5" s="12"/>
      <c r="W5" s="13"/>
      <c r="X5" s="13"/>
      <c r="Y5" s="13"/>
      <c r="Z5" s="13"/>
      <c r="AA5" s="14"/>
      <c r="AB5" s="14"/>
      <c r="AC5" s="14"/>
      <c r="AD5" s="14"/>
      <c r="AE5" s="14"/>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row>
    <row r="6" spans="1:65" s="16" customFormat="1" ht="20.100000000000001" customHeight="1" x14ac:dyDescent="0.2">
      <c r="A6" s="12"/>
      <c r="B6" s="12"/>
      <c r="C6" s="12"/>
      <c r="D6" s="12"/>
      <c r="E6" s="12"/>
      <c r="F6" s="12"/>
      <c r="G6" s="12"/>
      <c r="H6" s="12"/>
      <c r="I6" s="12"/>
      <c r="J6" s="5"/>
      <c r="K6" s="12"/>
      <c r="L6" s="12"/>
      <c r="M6" s="12"/>
      <c r="N6" s="12"/>
      <c r="O6" s="12"/>
      <c r="P6" s="12"/>
      <c r="Q6" s="12"/>
      <c r="R6" s="12"/>
      <c r="S6" s="12"/>
      <c r="T6" s="12"/>
      <c r="U6" s="12"/>
      <c r="V6" s="12"/>
      <c r="W6" s="13"/>
      <c r="X6" s="13"/>
      <c r="Y6" s="13"/>
      <c r="Z6" s="13"/>
      <c r="AA6" s="28"/>
      <c r="AB6" s="28"/>
      <c r="AC6" s="28"/>
      <c r="AD6" s="28"/>
      <c r="AE6" s="28"/>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row>
    <row r="7" spans="1:65" s="16" customFormat="1" ht="20.100000000000001" customHeight="1" x14ac:dyDescent="0.2">
      <c r="A7" s="12"/>
      <c r="B7" s="12"/>
      <c r="C7" s="12"/>
      <c r="D7" s="12"/>
      <c r="E7" s="12"/>
      <c r="F7" s="12"/>
      <c r="G7" s="12"/>
      <c r="H7" s="12"/>
      <c r="I7" s="12"/>
      <c r="J7" s="38"/>
      <c r="K7" s="12"/>
      <c r="L7" s="12"/>
      <c r="M7" s="12"/>
      <c r="N7" s="12"/>
      <c r="O7" s="12"/>
      <c r="P7" s="12"/>
      <c r="Q7" s="12"/>
      <c r="R7" s="12"/>
      <c r="S7" s="12"/>
      <c r="T7" s="12"/>
      <c r="U7" s="12"/>
      <c r="V7" s="12"/>
      <c r="W7" s="13"/>
      <c r="X7" s="13"/>
      <c r="Y7" s="13"/>
      <c r="Z7" s="13"/>
      <c r="AA7" s="30"/>
      <c r="AB7" s="30"/>
      <c r="AC7" s="30"/>
      <c r="AD7" s="30"/>
      <c r="AE7" s="30"/>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row>
    <row r="8" spans="1:65" s="16" customFormat="1" ht="20.100000000000001" customHeight="1" x14ac:dyDescent="0.2">
      <c r="A8" s="12"/>
      <c r="B8" s="12"/>
      <c r="C8" s="12"/>
      <c r="D8" s="12"/>
      <c r="E8" s="12"/>
      <c r="F8" s="12"/>
      <c r="G8" s="12"/>
      <c r="H8" s="12"/>
      <c r="I8" s="12"/>
      <c r="J8" s="38"/>
      <c r="K8" s="12"/>
      <c r="L8" s="12"/>
      <c r="M8" s="12"/>
      <c r="N8" s="12"/>
      <c r="O8" s="12"/>
      <c r="P8" s="12"/>
      <c r="Q8" s="12"/>
      <c r="R8" s="12"/>
      <c r="S8" s="12"/>
      <c r="T8" s="12"/>
      <c r="U8" s="12"/>
      <c r="V8" s="12"/>
      <c r="W8" s="13"/>
      <c r="X8" s="13"/>
      <c r="Y8" s="13"/>
      <c r="Z8" s="13"/>
      <c r="AA8" s="28"/>
      <c r="AB8" s="28"/>
      <c r="AC8" s="28"/>
      <c r="AD8" s="28"/>
      <c r="AE8" s="28"/>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row>
    <row r="9" spans="1:65" s="16" customFormat="1" ht="20.100000000000001" customHeight="1" x14ac:dyDescent="0.2">
      <c r="A9" s="12"/>
      <c r="B9" s="12"/>
      <c r="C9" s="12"/>
      <c r="D9" s="12"/>
      <c r="E9" s="12"/>
      <c r="F9" s="12"/>
      <c r="G9" s="12"/>
      <c r="H9" s="12"/>
      <c r="I9" s="12"/>
      <c r="J9" s="5"/>
      <c r="K9" s="12"/>
      <c r="L9" s="12"/>
      <c r="M9" s="12"/>
      <c r="N9" s="12"/>
      <c r="O9" s="12"/>
      <c r="P9" s="12"/>
      <c r="Q9" s="12"/>
      <c r="R9" s="12"/>
      <c r="S9" s="12"/>
      <c r="T9" s="12"/>
      <c r="U9" s="12"/>
      <c r="V9" s="12"/>
      <c r="W9" s="13"/>
      <c r="X9" s="13"/>
      <c r="Y9" s="13"/>
      <c r="Z9" s="13"/>
      <c r="AA9" s="30"/>
      <c r="AB9" s="30"/>
      <c r="AC9" s="30"/>
      <c r="AD9" s="30"/>
      <c r="AE9" s="30"/>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row>
    <row r="10" spans="1:65" s="16" customFormat="1" ht="20.100000000000001" customHeight="1" x14ac:dyDescent="0.2">
      <c r="A10" s="12"/>
      <c r="B10" s="12"/>
      <c r="C10" s="12"/>
      <c r="D10" s="12"/>
      <c r="E10" s="12"/>
      <c r="F10" s="12"/>
      <c r="G10" s="12"/>
      <c r="H10" s="12"/>
      <c r="I10" s="12"/>
      <c r="J10" s="12"/>
      <c r="K10" s="12"/>
      <c r="L10" s="12"/>
      <c r="M10" s="12"/>
      <c r="N10" s="12"/>
      <c r="O10" s="12"/>
      <c r="P10" s="12"/>
      <c r="Q10" s="12"/>
      <c r="R10" s="12"/>
      <c r="S10" s="12"/>
      <c r="T10" s="12"/>
      <c r="U10" s="12"/>
      <c r="V10" s="12"/>
      <c r="W10" s="13"/>
      <c r="X10" s="13"/>
      <c r="Y10" s="13"/>
      <c r="Z10" s="13"/>
      <c r="AA10" s="30"/>
      <c r="AB10" s="30"/>
      <c r="AC10" s="30"/>
      <c r="AD10" s="30"/>
      <c r="AE10" s="30"/>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row>
    <row r="11" spans="1:65" s="16" customFormat="1" ht="20.100000000000001" customHeight="1" x14ac:dyDescent="0.2">
      <c r="A11" s="12"/>
      <c r="B11" s="12"/>
      <c r="C11" s="12"/>
      <c r="D11" s="12"/>
      <c r="E11" s="12"/>
      <c r="F11" s="12"/>
      <c r="G11" s="12"/>
      <c r="H11" s="12"/>
      <c r="I11" s="12"/>
      <c r="J11" s="12"/>
      <c r="K11" s="12"/>
      <c r="L11" s="12"/>
      <c r="M11" s="12"/>
      <c r="N11" s="12"/>
      <c r="O11" s="12"/>
      <c r="P11" s="12"/>
      <c r="Q11" s="12"/>
      <c r="R11" s="12"/>
      <c r="S11" s="12"/>
      <c r="T11" s="12"/>
      <c r="U11" s="12"/>
      <c r="V11" s="12"/>
      <c r="W11" s="13"/>
      <c r="X11" s="13"/>
      <c r="Y11" s="13"/>
      <c r="Z11" s="13"/>
      <c r="AA11" s="32"/>
      <c r="AB11" s="32"/>
      <c r="AC11" s="32"/>
      <c r="AD11" s="32"/>
      <c r="AE11" s="32"/>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row>
    <row r="12" spans="1:65" s="16" customFormat="1" ht="20.100000000000001" customHeight="1" x14ac:dyDescent="0.2">
      <c r="A12" s="12"/>
      <c r="B12" s="12"/>
      <c r="C12" s="12"/>
      <c r="D12" s="12"/>
      <c r="E12" s="12"/>
      <c r="F12" s="12"/>
      <c r="G12" s="12"/>
      <c r="H12" s="12"/>
      <c r="I12" s="12"/>
      <c r="J12" s="12"/>
      <c r="K12" s="12"/>
      <c r="L12" s="12"/>
      <c r="M12" s="12"/>
      <c r="N12" s="12"/>
      <c r="O12" s="12"/>
      <c r="P12" s="12"/>
      <c r="Q12" s="12"/>
      <c r="R12" s="12"/>
      <c r="S12" s="12"/>
      <c r="T12" s="12"/>
      <c r="U12" s="12"/>
      <c r="V12" s="12"/>
      <c r="W12" s="13"/>
      <c r="X12" s="13"/>
      <c r="Y12" s="13"/>
      <c r="Z12" s="13"/>
      <c r="AA12" s="32"/>
      <c r="AB12" s="32"/>
      <c r="AC12" s="32"/>
      <c r="AD12" s="32"/>
      <c r="AE12" s="32"/>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row>
    <row r="13" spans="1:65" s="16" customFormat="1" ht="20.100000000000001" customHeight="1" x14ac:dyDescent="0.2">
      <c r="A13" s="12"/>
      <c r="B13" s="12"/>
      <c r="C13" s="12"/>
      <c r="D13" s="12"/>
      <c r="E13" s="12"/>
      <c r="F13" s="12"/>
      <c r="G13" s="12"/>
      <c r="H13" s="12"/>
      <c r="I13" s="12"/>
      <c r="J13" s="12"/>
      <c r="K13" s="12"/>
      <c r="L13" s="12"/>
      <c r="M13" s="12"/>
      <c r="N13" s="12"/>
      <c r="O13" s="12"/>
      <c r="P13" s="12"/>
      <c r="Q13" s="12"/>
      <c r="R13" s="12"/>
      <c r="S13" s="12"/>
      <c r="T13" s="12"/>
      <c r="U13" s="12"/>
      <c r="V13" s="12"/>
      <c r="W13" s="13"/>
      <c r="X13" s="13"/>
      <c r="Y13" s="13"/>
      <c r="Z13" s="13"/>
      <c r="AA13" s="30"/>
      <c r="AB13" s="30"/>
      <c r="AC13" s="30"/>
      <c r="AD13" s="30"/>
      <c r="AE13" s="30"/>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row>
    <row r="14" spans="1:65" s="16" customFormat="1" ht="20.100000000000001" customHeight="1" x14ac:dyDescent="0.2">
      <c r="A14" s="12"/>
      <c r="B14" s="12"/>
      <c r="C14" s="12"/>
      <c r="D14" s="12"/>
      <c r="E14" s="12"/>
      <c r="F14" s="12"/>
      <c r="G14" s="12"/>
      <c r="H14" s="12"/>
      <c r="I14" s="12"/>
      <c r="J14" s="12"/>
      <c r="K14" s="12"/>
      <c r="L14" s="12"/>
      <c r="M14" s="12"/>
      <c r="N14" s="12"/>
      <c r="O14" s="12"/>
      <c r="P14" s="12"/>
      <c r="Q14" s="12"/>
      <c r="R14" s="12"/>
      <c r="S14" s="12"/>
      <c r="T14" s="12"/>
      <c r="U14" s="12"/>
      <c r="V14" s="12"/>
      <c r="W14" s="13"/>
      <c r="X14" s="13"/>
      <c r="Y14" s="13"/>
      <c r="Z14" s="13"/>
      <c r="AA14" s="30"/>
      <c r="AB14" s="30"/>
      <c r="AC14" s="30"/>
      <c r="AD14" s="30"/>
      <c r="AE14" s="30"/>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row>
    <row r="15" spans="1:65" s="16" customFormat="1" ht="20.100000000000001" customHeight="1" x14ac:dyDescent="0.2">
      <c r="A15" s="12"/>
      <c r="B15" s="12"/>
      <c r="C15" s="12"/>
      <c r="D15" s="12"/>
      <c r="E15" s="12"/>
      <c r="F15" s="12"/>
      <c r="G15" s="12"/>
      <c r="H15" s="12"/>
      <c r="I15" s="12"/>
      <c r="J15" s="12"/>
      <c r="K15" s="12"/>
      <c r="L15" s="12"/>
      <c r="M15" s="12"/>
      <c r="N15" s="12"/>
      <c r="O15" s="12"/>
      <c r="P15" s="12"/>
      <c r="Q15" s="12"/>
      <c r="R15" s="12"/>
      <c r="S15" s="12"/>
      <c r="T15" s="12"/>
      <c r="U15" s="12"/>
      <c r="V15" s="12"/>
      <c r="W15" s="13"/>
      <c r="X15" s="13"/>
      <c r="Y15" s="13"/>
      <c r="Z15" s="13"/>
      <c r="AA15" s="17"/>
      <c r="AB15" s="17"/>
      <c r="AC15" s="17"/>
      <c r="AD15" s="17"/>
      <c r="AE15" s="17"/>
    </row>
    <row r="16" spans="1:65" s="16" customFormat="1" ht="20.100000000000001" customHeight="1" x14ac:dyDescent="0.2">
      <c r="A16" s="12"/>
      <c r="B16" s="12"/>
      <c r="C16" s="12"/>
      <c r="D16" s="12"/>
      <c r="E16" s="12"/>
      <c r="F16" s="12"/>
      <c r="G16" s="12"/>
      <c r="H16" s="12"/>
      <c r="I16" s="12"/>
      <c r="J16" s="12"/>
      <c r="K16" s="12"/>
      <c r="L16" s="12"/>
      <c r="M16" s="12"/>
      <c r="N16" s="12"/>
      <c r="O16" s="12"/>
      <c r="P16" s="12"/>
      <c r="Q16" s="12"/>
      <c r="R16" s="12"/>
      <c r="S16" s="12"/>
      <c r="T16" s="12"/>
      <c r="U16" s="12"/>
      <c r="V16" s="12"/>
      <c r="W16" s="13"/>
      <c r="X16" s="13"/>
      <c r="Y16" s="13"/>
      <c r="Z16" s="13"/>
      <c r="AA16" s="17"/>
      <c r="AB16" s="17"/>
      <c r="AC16" s="17"/>
      <c r="AD16" s="17"/>
      <c r="AE16" s="17"/>
    </row>
    <row r="17" spans="1:31" s="16" customFormat="1" ht="20.100000000000001" customHeight="1" x14ac:dyDescent="0.2">
      <c r="A17" s="12"/>
      <c r="B17" s="12"/>
      <c r="C17" s="12"/>
      <c r="D17" s="12"/>
      <c r="E17" s="12"/>
      <c r="F17" s="12"/>
      <c r="G17" s="12"/>
      <c r="H17" s="12"/>
      <c r="I17" s="12"/>
      <c r="J17" s="12"/>
      <c r="K17" s="12"/>
      <c r="L17" s="12"/>
      <c r="M17" s="12"/>
      <c r="N17" s="12"/>
      <c r="O17" s="12"/>
      <c r="P17" s="12"/>
      <c r="Q17" s="12"/>
      <c r="R17" s="12"/>
      <c r="S17" s="12"/>
      <c r="T17" s="12"/>
      <c r="U17" s="12"/>
      <c r="V17" s="12"/>
      <c r="W17" s="13"/>
      <c r="X17" s="13"/>
      <c r="Y17" s="13"/>
      <c r="Z17" s="13"/>
      <c r="AA17" s="17"/>
      <c r="AB17" s="17"/>
      <c r="AC17" s="17"/>
      <c r="AD17" s="17"/>
      <c r="AE17" s="17"/>
    </row>
    <row r="18" spans="1:31" s="16" customFormat="1" ht="20.100000000000001" customHeight="1" x14ac:dyDescent="0.2">
      <c r="A18" s="16" t="s">
        <v>53</v>
      </c>
      <c r="B18" s="77" t="s">
        <v>6</v>
      </c>
      <c r="C18" s="77" t="s">
        <v>7</v>
      </c>
      <c r="D18" s="77" t="s">
        <v>62</v>
      </c>
      <c r="E18" s="77" t="s">
        <v>63</v>
      </c>
      <c r="F18" s="77" t="s">
        <v>64</v>
      </c>
      <c r="G18" s="77" t="s">
        <v>65</v>
      </c>
      <c r="H18" s="12"/>
      <c r="I18" s="12"/>
      <c r="J18" s="12"/>
      <c r="K18" s="12"/>
      <c r="L18" s="12"/>
      <c r="M18" s="12"/>
      <c r="N18" s="12"/>
      <c r="O18" s="12"/>
      <c r="P18" s="12"/>
      <c r="Q18" s="91"/>
      <c r="R18" s="91"/>
      <c r="S18" s="91"/>
      <c r="T18" s="91"/>
      <c r="U18" s="91"/>
      <c r="V18" s="91"/>
      <c r="W18" s="91"/>
      <c r="X18" s="13"/>
      <c r="Y18" s="13"/>
      <c r="Z18" s="13"/>
      <c r="AA18" s="17"/>
      <c r="AB18" s="17"/>
      <c r="AC18" s="17"/>
      <c r="AD18" s="17"/>
      <c r="AE18" s="17"/>
    </row>
    <row r="19" spans="1:31" s="16" customFormat="1" ht="20.100000000000001" customHeight="1" x14ac:dyDescent="0.2">
      <c r="A19" t="s">
        <v>66</v>
      </c>
      <c r="B19" s="26">
        <v>100</v>
      </c>
      <c r="C19" s="26">
        <v>103.24353927007215</v>
      </c>
      <c r="D19" s="152">
        <v>108.24802907361088</v>
      </c>
      <c r="E19" s="152">
        <v>111.70850023297191</v>
      </c>
      <c r="F19" s="152">
        <v>115.91321680521519</v>
      </c>
      <c r="G19" s="152">
        <v>120.80727330105651</v>
      </c>
      <c r="H19" s="12"/>
      <c r="I19" s="12"/>
      <c r="J19" s="12"/>
      <c r="K19" s="12"/>
      <c r="L19" s="12"/>
      <c r="M19" s="12"/>
      <c r="N19" s="12"/>
      <c r="O19" s="12"/>
      <c r="P19" s="12"/>
      <c r="Q19" s="91"/>
      <c r="R19" s="92"/>
      <c r="S19" s="92"/>
      <c r="T19" s="92"/>
      <c r="U19" s="92"/>
      <c r="V19" s="92"/>
      <c r="W19" s="92"/>
      <c r="X19" s="13"/>
      <c r="Y19" s="13"/>
      <c r="Z19" s="13"/>
      <c r="AA19" s="17"/>
      <c r="AB19" s="17"/>
      <c r="AC19" s="17"/>
      <c r="AD19" s="17"/>
      <c r="AE19" s="17"/>
    </row>
    <row r="20" spans="1:31" s="16" customFormat="1" ht="20.100000000000001" customHeight="1" x14ac:dyDescent="0.2">
      <c r="A20" s="144" t="s">
        <v>67</v>
      </c>
      <c r="B20" s="154">
        <v>100</v>
      </c>
      <c r="C20" s="155">
        <v>100.83760844895772</v>
      </c>
      <c r="D20" s="155">
        <v>103.68200755685308</v>
      </c>
      <c r="E20" s="155">
        <v>104.94210228560028</v>
      </c>
      <c r="F20" s="155">
        <v>106.78761584250971</v>
      </c>
      <c r="G20" s="156">
        <v>109.14364184037679</v>
      </c>
      <c r="H20" s="12"/>
      <c r="I20" s="12"/>
      <c r="J20" s="12"/>
      <c r="K20" s="12"/>
      <c r="L20" s="12"/>
      <c r="M20" s="12"/>
      <c r="N20" s="12"/>
      <c r="O20" s="12"/>
      <c r="P20" s="12"/>
      <c r="Q20" s="91"/>
      <c r="R20" s="90"/>
      <c r="S20" s="90"/>
      <c r="T20" s="90"/>
      <c r="U20" s="90"/>
      <c r="V20" s="90"/>
      <c r="W20" s="90"/>
      <c r="X20" s="13"/>
      <c r="Y20" s="13"/>
      <c r="Z20" s="13"/>
      <c r="AA20" s="17"/>
      <c r="AB20" s="17"/>
      <c r="AC20" s="17"/>
      <c r="AD20" s="17"/>
      <c r="AE20" s="17"/>
    </row>
    <row r="21" spans="1:31" s="16" customFormat="1" ht="20.100000000000001" customHeight="1" x14ac:dyDescent="0.2">
      <c r="A21" s="144" t="s">
        <v>229</v>
      </c>
      <c r="B21" s="170">
        <v>100</v>
      </c>
      <c r="C21" s="171">
        <v>99.708766028881413</v>
      </c>
      <c r="D21" s="171">
        <v>102.02966282864125</v>
      </c>
      <c r="E21" s="171">
        <v>102.81362860435792</v>
      </c>
      <c r="F21" s="171">
        <v>104.40688714456184</v>
      </c>
      <c r="G21" s="172">
        <v>106.54233271746651</v>
      </c>
      <c r="H21" s="12"/>
      <c r="I21" s="84"/>
      <c r="J21" s="84"/>
      <c r="K21" s="84"/>
      <c r="L21" s="84"/>
      <c r="M21" s="84"/>
      <c r="N21" s="84"/>
      <c r="O21" s="12"/>
      <c r="P21" s="12"/>
      <c r="Q21" s="91"/>
      <c r="R21" s="12"/>
      <c r="S21" s="12"/>
      <c r="T21" s="12"/>
      <c r="U21" s="12"/>
      <c r="V21" s="12"/>
      <c r="W21" s="12"/>
      <c r="X21" s="13"/>
      <c r="Y21" s="13"/>
      <c r="Z21" s="13"/>
      <c r="AA21" s="17"/>
      <c r="AB21" s="17"/>
      <c r="AC21" s="17"/>
      <c r="AD21" s="17"/>
      <c r="AE21" s="17"/>
    </row>
    <row r="22" spans="1:31" s="16" customFormat="1" ht="20.100000000000001" customHeight="1" x14ac:dyDescent="0.2">
      <c r="A22" t="s">
        <v>68</v>
      </c>
      <c r="B22" s="6"/>
      <c r="C22" s="6"/>
      <c r="D22" s="12"/>
      <c r="E22" s="12"/>
      <c r="F22" s="12"/>
      <c r="G22" s="12"/>
      <c r="H22" s="12"/>
      <c r="I22" s="12"/>
      <c r="J22" s="12"/>
      <c r="K22" s="12"/>
      <c r="L22" s="12"/>
      <c r="M22" s="12"/>
      <c r="N22" s="12"/>
      <c r="O22" s="12"/>
      <c r="P22" s="12"/>
      <c r="Q22" s="91"/>
      <c r="R22" s="12"/>
      <c r="S22" s="12"/>
      <c r="T22" s="12"/>
      <c r="U22" s="12"/>
      <c r="V22" s="12"/>
      <c r="W22" s="13"/>
      <c r="X22" s="13"/>
      <c r="Y22" s="13"/>
      <c r="Z22" s="13"/>
      <c r="AA22" s="17"/>
      <c r="AB22" s="17"/>
      <c r="AC22" s="17"/>
      <c r="AD22" s="17"/>
      <c r="AE22" s="17"/>
    </row>
    <row r="23" spans="1:31" s="16" customFormat="1" ht="20.100000000000001" customHeight="1" x14ac:dyDescent="0.2">
      <c r="A23" t="s">
        <v>111</v>
      </c>
      <c r="B23" s="6"/>
      <c r="C23" s="6"/>
      <c r="D23" s="12"/>
      <c r="E23" s="12"/>
      <c r="F23" s="12"/>
      <c r="G23" s="12"/>
      <c r="H23" s="12"/>
      <c r="I23" s="12"/>
      <c r="J23" s="12"/>
      <c r="K23" s="12"/>
      <c r="L23" s="12"/>
      <c r="M23" s="12"/>
      <c r="N23" s="12"/>
      <c r="O23" s="12"/>
      <c r="Q23" s="91"/>
      <c r="R23" s="12"/>
      <c r="S23" s="12"/>
      <c r="T23" s="12"/>
      <c r="U23" s="12"/>
      <c r="V23" s="12"/>
      <c r="W23" s="13"/>
      <c r="X23" s="13"/>
      <c r="Y23" s="13"/>
      <c r="Z23" s="13"/>
      <c r="AA23" s="17"/>
      <c r="AB23" s="17"/>
      <c r="AC23" s="17"/>
      <c r="AD23" s="17"/>
      <c r="AE23" s="17"/>
    </row>
    <row r="24" spans="1:31" s="16" customFormat="1" ht="20.100000000000001" customHeight="1" x14ac:dyDescent="0.2">
      <c r="A24" t="s">
        <v>37</v>
      </c>
      <c r="B24" s="6"/>
      <c r="C24" s="6"/>
      <c r="D24" s="12"/>
      <c r="E24" s="12"/>
      <c r="F24" s="12"/>
      <c r="G24" s="12"/>
      <c r="H24" s="12"/>
      <c r="I24" s="12"/>
      <c r="J24" s="12"/>
      <c r="K24" s="12"/>
      <c r="L24" s="12"/>
      <c r="M24" s="12"/>
      <c r="N24" s="12"/>
      <c r="O24" s="12"/>
      <c r="Q24" s="90"/>
      <c r="R24" s="12"/>
      <c r="S24" s="12"/>
      <c r="T24" s="12"/>
      <c r="U24" s="12"/>
      <c r="V24" s="12"/>
      <c r="W24" s="13"/>
      <c r="X24" s="13"/>
      <c r="Y24" s="13"/>
      <c r="Z24" s="13"/>
      <c r="AA24" s="17"/>
      <c r="AB24" s="17"/>
      <c r="AC24" s="17"/>
      <c r="AD24" s="17"/>
      <c r="AE24" s="17"/>
    </row>
    <row r="25" spans="1:31" s="16" customFormat="1" ht="20.100000000000001" customHeight="1" x14ac:dyDescent="0.2">
      <c r="A25" s="69" t="s">
        <v>151</v>
      </c>
      <c r="B25" s="6"/>
      <c r="C25" s="6"/>
      <c r="D25" s="12"/>
      <c r="E25" s="12"/>
      <c r="F25" s="12"/>
      <c r="G25" s="12"/>
      <c r="H25" s="12"/>
      <c r="I25" s="12"/>
      <c r="J25" s="12"/>
      <c r="K25" s="12"/>
      <c r="L25" s="12"/>
      <c r="M25" s="12"/>
      <c r="N25" s="12"/>
      <c r="O25" s="12"/>
      <c r="P25" s="12"/>
      <c r="Q25" s="90"/>
      <c r="R25" s="12"/>
      <c r="S25" s="12"/>
      <c r="T25" s="12"/>
      <c r="U25" s="12"/>
      <c r="V25" s="12"/>
      <c r="W25" s="13"/>
      <c r="X25" s="13"/>
      <c r="Y25" s="13"/>
      <c r="Z25" s="13"/>
      <c r="AA25" s="17"/>
      <c r="AB25" s="17"/>
      <c r="AC25" s="17"/>
      <c r="AD25" s="17"/>
      <c r="AE25" s="17"/>
    </row>
    <row r="26" spans="1:31" s="16" customFormat="1" ht="19.899999999999999" customHeight="1" x14ac:dyDescent="0.2">
      <c r="A26" t="s">
        <v>233</v>
      </c>
      <c r="B26" s="6"/>
      <c r="C26" s="6"/>
      <c r="D26" s="12"/>
      <c r="E26" s="12"/>
      <c r="F26" s="12"/>
      <c r="G26" s="12"/>
      <c r="H26" s="12"/>
      <c r="I26" s="12"/>
      <c r="J26" s="12"/>
      <c r="K26" s="12"/>
      <c r="L26" s="12"/>
      <c r="M26" s="12"/>
      <c r="N26" s="12"/>
      <c r="O26" s="12"/>
      <c r="P26" s="12"/>
      <c r="Q26" s="90"/>
      <c r="R26" s="12"/>
      <c r="S26" s="12"/>
      <c r="T26" s="12"/>
      <c r="U26" s="12"/>
      <c r="V26" s="12"/>
      <c r="W26" s="13"/>
      <c r="X26" s="13"/>
      <c r="Y26" s="13"/>
      <c r="Z26" s="13"/>
      <c r="AA26" s="17"/>
      <c r="AB26" s="17"/>
      <c r="AC26" s="17"/>
      <c r="AD26" s="17"/>
      <c r="AE26" s="17"/>
    </row>
    <row r="27" spans="1:31" s="16" customFormat="1" ht="19.899999999999999" customHeight="1" x14ac:dyDescent="0.2">
      <c r="A27" s="2" t="s">
        <v>4</v>
      </c>
      <c r="B27" s="8"/>
      <c r="C27" s="8"/>
      <c r="D27" s="8"/>
      <c r="E27" s="8"/>
      <c r="F27" s="8"/>
      <c r="G27" s="8"/>
      <c r="H27" s="41"/>
      <c r="J27" s="44"/>
      <c r="L27" s="12"/>
      <c r="N27" s="12"/>
      <c r="O27" s="12"/>
      <c r="P27" s="12"/>
      <c r="Q27" s="90"/>
      <c r="R27" s="12"/>
      <c r="S27" s="12"/>
      <c r="T27" s="12"/>
      <c r="U27" s="12"/>
      <c r="V27" s="12"/>
      <c r="W27" s="13"/>
      <c r="X27" s="13"/>
      <c r="Y27" s="13"/>
      <c r="Z27" s="13"/>
      <c r="AA27" s="17"/>
      <c r="AB27" s="17"/>
      <c r="AC27" s="17"/>
      <c r="AD27" s="17"/>
      <c r="AE27" s="17"/>
    </row>
    <row r="28" spans="1:31" s="16" customFormat="1" ht="20.100000000000001" customHeight="1" x14ac:dyDescent="0.2">
      <c r="A28" s="12"/>
      <c r="B28" s="8"/>
      <c r="C28" s="8"/>
      <c r="D28" s="8"/>
      <c r="E28" s="8"/>
      <c r="F28" s="8"/>
      <c r="G28" s="8"/>
      <c r="H28" s="12"/>
      <c r="I28" s="12"/>
      <c r="J28" s="44"/>
      <c r="K28" s="44"/>
      <c r="L28" s="12"/>
      <c r="M28" s="12"/>
      <c r="N28" s="12"/>
      <c r="O28" s="12"/>
      <c r="P28" s="12"/>
      <c r="Q28" s="12"/>
      <c r="R28" s="12"/>
      <c r="S28" s="12"/>
      <c r="T28" s="12"/>
      <c r="U28" s="12"/>
      <c r="V28" s="12"/>
      <c r="W28" s="13"/>
      <c r="X28" s="13"/>
      <c r="Y28" s="13"/>
      <c r="Z28" s="13"/>
      <c r="AA28" s="17"/>
      <c r="AB28" s="17"/>
      <c r="AC28" s="17"/>
      <c r="AD28" s="17"/>
      <c r="AE28" s="17"/>
    </row>
    <row r="29" spans="1:31" s="18" customFormat="1" ht="20.100000000000001" customHeight="1" x14ac:dyDescent="0.2">
      <c r="A29" s="12"/>
      <c r="B29" s="12"/>
      <c r="C29" s="12"/>
      <c r="D29" s="12"/>
      <c r="E29" s="12"/>
      <c r="F29" s="12"/>
      <c r="G29" s="86"/>
      <c r="H29" s="85"/>
      <c r="J29" s="47"/>
      <c r="L29" s="47"/>
    </row>
    <row r="30" spans="1:31" ht="20.100000000000001" customHeight="1" x14ac:dyDescent="0.2">
      <c r="A30" s="12"/>
      <c r="B30" s="12"/>
      <c r="C30" s="41"/>
      <c r="D30" s="41"/>
      <c r="E30" s="41"/>
      <c r="F30" s="43"/>
      <c r="G30" s="43"/>
      <c r="J30" s="49"/>
      <c r="K30" s="49"/>
      <c r="W30"/>
      <c r="X30"/>
      <c r="Y30"/>
      <c r="Z30"/>
      <c r="AA30"/>
      <c r="AB30"/>
      <c r="AC30"/>
      <c r="AD30"/>
      <c r="AE30"/>
    </row>
    <row r="31" spans="1:31" ht="20.100000000000001" customHeight="1" x14ac:dyDescent="0.2">
      <c r="A31" s="12"/>
      <c r="B31" s="12"/>
      <c r="C31" s="12"/>
      <c r="D31" s="12"/>
      <c r="E31" s="12"/>
      <c r="F31" s="12"/>
      <c r="G31" s="12"/>
      <c r="J31" s="49"/>
      <c r="K31" s="49"/>
      <c r="W31"/>
      <c r="X31"/>
      <c r="Y31"/>
      <c r="Z31"/>
      <c r="AA31"/>
      <c r="AB31"/>
      <c r="AC31"/>
      <c r="AD31"/>
      <c r="AE31"/>
    </row>
    <row r="32" spans="1:31" s="4" customFormat="1" ht="20.100000000000001" customHeight="1" x14ac:dyDescent="0.2">
      <c r="A32" s="12"/>
      <c r="B32" s="45"/>
      <c r="C32" s="41"/>
      <c r="D32" s="12"/>
      <c r="E32" s="41"/>
      <c r="F32" s="46"/>
      <c r="G32" s="46"/>
      <c r="H32" s="40"/>
      <c r="I32" s="40"/>
    </row>
    <row r="33" spans="1:9" s="4" customFormat="1" ht="20.100000000000001" customHeight="1" x14ac:dyDescent="0.2">
      <c r="A33" s="18"/>
      <c r="B33" s="45"/>
      <c r="C33" s="41"/>
      <c r="D33" s="12"/>
      <c r="E33" s="41"/>
      <c r="F33" s="48"/>
      <c r="G33" s="48"/>
      <c r="H33" s="40"/>
      <c r="I33" s="40"/>
    </row>
    <row r="34" spans="1:9" s="4" customFormat="1" ht="20.100000000000001" customHeight="1" x14ac:dyDescent="0.2">
      <c r="A34"/>
      <c r="B34" s="45"/>
      <c r="C34" s="41"/>
      <c r="D34" s="12"/>
      <c r="E34" s="41"/>
      <c r="F34" s="48"/>
      <c r="G34" s="48"/>
      <c r="H34" s="40"/>
      <c r="I34" s="40"/>
    </row>
    <row r="35" spans="1:9" s="4" customFormat="1" ht="20.100000000000001" customHeight="1" x14ac:dyDescent="0.2">
      <c r="A35"/>
      <c r="B35" s="45"/>
      <c r="C35" s="41"/>
      <c r="D35" s="12"/>
      <c r="E35" s="43"/>
      <c r="F35" s="48"/>
      <c r="G35" s="48"/>
      <c r="H35" s="40"/>
      <c r="I35" s="40"/>
    </row>
    <row r="36" spans="1:9" s="4" customFormat="1" ht="20.100000000000001" customHeight="1" x14ac:dyDescent="0.2">
      <c r="B36" s="45"/>
      <c r="C36" s="41"/>
      <c r="D36" s="42"/>
      <c r="E36" s="43"/>
      <c r="F36" s="48"/>
      <c r="G36" s="48"/>
      <c r="H36" s="40"/>
      <c r="I36" s="40"/>
    </row>
    <row r="37" spans="1:9" s="4" customFormat="1" ht="20.100000000000001" customHeight="1" x14ac:dyDescent="0.2">
      <c r="B37" s="50"/>
      <c r="C37" s="41"/>
      <c r="D37" s="12"/>
      <c r="E37" s="43"/>
      <c r="F37" s="48"/>
      <c r="G37" s="48"/>
      <c r="H37" s="8"/>
    </row>
    <row r="38" spans="1:9" ht="20.100000000000001" customHeight="1" x14ac:dyDescent="0.2">
      <c r="A38" s="4"/>
      <c r="B38" s="4"/>
      <c r="C38" s="4"/>
      <c r="D38" s="4"/>
      <c r="E38" s="4"/>
      <c r="F38" s="4"/>
      <c r="G38" s="4"/>
    </row>
    <row r="39" spans="1:9" ht="20.100000000000001" customHeight="1" x14ac:dyDescent="0.2">
      <c r="A39" s="4"/>
      <c r="B39" s="4"/>
      <c r="C39" s="4"/>
      <c r="D39" s="4"/>
      <c r="E39" s="7"/>
      <c r="F39" s="7"/>
      <c r="G39" s="7"/>
    </row>
    <row r="40" spans="1:9" ht="20.100000000000001" customHeight="1" x14ac:dyDescent="0.2">
      <c r="A40" s="4"/>
      <c r="B40" s="4"/>
      <c r="C40" s="4"/>
      <c r="D40" s="4"/>
      <c r="E40" s="7"/>
      <c r="F40" s="7"/>
      <c r="G40" s="7"/>
    </row>
    <row r="41" spans="1:9" ht="20.100000000000001" customHeight="1" x14ac:dyDescent="0.2">
      <c r="D41" s="8"/>
      <c r="E41" s="8"/>
      <c r="F41" s="9"/>
      <c r="G41" s="8"/>
    </row>
  </sheetData>
  <phoneticPr fontId="10" type="noConversion"/>
  <hyperlinks>
    <hyperlink ref="A27" location="'Table of Contents'!A1" display="Return to Contents" xr:uid="{923C73BA-ED41-4379-B44F-A5D1BA77B476}"/>
  </hyperlinks>
  <pageMargins left="0.7" right="0.7" top="0.75" bottom="0.75" header="0.3" footer="0.3"/>
  <drawing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F501A-2FB9-4C78-A9EC-770A6ACF95E1}">
  <sheetPr>
    <tabColor rgb="FF397E77"/>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4</v>
      </c>
    </row>
    <row r="2" spans="1:1" ht="20.100000000000001" customHeight="1" x14ac:dyDescent="0.2">
      <c r="A2" s="1"/>
    </row>
  </sheetData>
  <hyperlinks>
    <hyperlink ref="A1:A2" location="Contents!A1" display="Return to Contents" xr:uid="{83438F01-D2AC-4875-99B7-F99FED4524FE}"/>
    <hyperlink ref="A1" location="'Table of Contents'!A1" display="Return to Contents" xr:uid="{A4CB6619-216D-4940-B965-48A2B64C6F12}"/>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4D85F-04F3-4F4A-B3D2-5EC5B559E8A5}">
  <dimension ref="A1:BE27"/>
  <sheetViews>
    <sheetView showGridLines="0" zoomScaleNormal="100" workbookViewId="0"/>
  </sheetViews>
  <sheetFormatPr defaultColWidth="8.6640625" defaultRowHeight="20.100000000000001" customHeight="1" x14ac:dyDescent="0.2"/>
  <cols>
    <col min="1" max="1" width="32.6640625" customWidth="1"/>
    <col min="2" max="11" width="8.6640625" customWidth="1"/>
    <col min="12" max="12" width="9.6640625" customWidth="1"/>
    <col min="13" max="13" width="9.5546875" customWidth="1"/>
    <col min="14" max="14" width="9.6640625" customWidth="1"/>
    <col min="15" max="16" width="9.6640625" style="19" customWidth="1"/>
    <col min="17" max="17" width="9.5546875" style="19" customWidth="1"/>
    <col min="18" max="20" width="9.6640625" style="19" customWidth="1"/>
    <col min="21" max="21" width="9.5546875" style="19" customWidth="1"/>
    <col min="22" max="23" width="9.6640625" style="19" customWidth="1"/>
    <col min="24" max="24" width="9.6640625" customWidth="1"/>
    <col min="25" max="25" width="9.5546875" customWidth="1"/>
    <col min="26" max="28" width="9.6640625" customWidth="1"/>
    <col min="29" max="29" width="9.5546875" customWidth="1"/>
    <col min="30" max="32" width="9.6640625" customWidth="1"/>
    <col min="46" max="46" width="14.21875" customWidth="1"/>
    <col min="47" max="49" width="11.5546875" customWidth="1"/>
    <col min="50" max="50" width="15.5546875" customWidth="1"/>
    <col min="51" max="56" width="12.5546875" customWidth="1"/>
    <col min="57" max="57" width="17.5546875" customWidth="1"/>
  </cols>
  <sheetData>
    <row r="1" spans="1:57" s="4" customFormat="1" ht="20.100000000000001" customHeight="1" x14ac:dyDescent="0.2">
      <c r="A1" s="81" t="s">
        <v>149</v>
      </c>
      <c r="H1"/>
      <c r="O1" s="10"/>
      <c r="P1" s="10"/>
      <c r="Q1" s="10"/>
      <c r="R1" s="10"/>
      <c r="S1" s="10"/>
      <c r="T1" s="10"/>
      <c r="U1" s="10"/>
      <c r="V1" s="10"/>
      <c r="W1" s="10"/>
    </row>
    <row r="2" spans="1:57" s="4" customFormat="1" ht="20.100000000000001" customHeight="1" x14ac:dyDescent="0.2">
      <c r="A2" s="11" t="s">
        <v>180</v>
      </c>
      <c r="H2"/>
      <c r="O2" s="10"/>
      <c r="P2" s="10"/>
      <c r="Q2" s="10"/>
      <c r="R2" s="10"/>
      <c r="S2" s="10"/>
      <c r="T2" s="10"/>
      <c r="U2" s="10"/>
      <c r="V2" s="10"/>
      <c r="W2" s="10"/>
    </row>
    <row r="3" spans="1:57" s="4" customFormat="1" ht="20.100000000000001" customHeight="1" x14ac:dyDescent="0.2">
      <c r="A3" t="s">
        <v>126</v>
      </c>
      <c r="H3"/>
      <c r="O3" s="10"/>
      <c r="P3" s="10"/>
      <c r="Q3" s="10"/>
      <c r="R3" s="10"/>
      <c r="S3" s="10"/>
      <c r="T3" s="10"/>
      <c r="U3" s="10"/>
      <c r="V3" s="10"/>
      <c r="W3" s="10"/>
    </row>
    <row r="4" spans="1:57" s="4" customFormat="1" ht="20.100000000000001" customHeight="1" x14ac:dyDescent="0.2">
      <c r="A4" s="69" t="s">
        <v>212</v>
      </c>
      <c r="H4"/>
      <c r="O4" s="10"/>
      <c r="P4" s="10"/>
      <c r="Q4" s="10"/>
      <c r="R4" s="10"/>
      <c r="S4" s="10"/>
      <c r="T4" s="10"/>
      <c r="U4" s="10"/>
      <c r="V4" s="10"/>
      <c r="W4" s="10"/>
    </row>
    <row r="5" spans="1:57" s="16" customFormat="1" ht="20.100000000000001" customHeight="1" x14ac:dyDescent="0.2">
      <c r="A5" s="12"/>
      <c r="B5" s="12"/>
      <c r="C5" s="12"/>
      <c r="D5" s="12"/>
      <c r="E5" s="12"/>
      <c r="F5" s="12"/>
      <c r="G5" s="12"/>
      <c r="H5" s="12"/>
      <c r="I5" s="12"/>
      <c r="J5" s="12"/>
      <c r="K5" s="23"/>
      <c r="L5" s="12"/>
      <c r="M5" s="12"/>
      <c r="N5" s="12"/>
      <c r="O5" s="13"/>
      <c r="P5" s="13"/>
      <c r="Q5" s="13"/>
      <c r="R5" s="13"/>
      <c r="S5" s="14"/>
      <c r="T5" s="14"/>
      <c r="U5" s="14"/>
      <c r="V5" s="14"/>
      <c r="W5" s="14"/>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row>
    <row r="6" spans="1:57" s="16" customFormat="1" ht="20.100000000000001" customHeight="1" x14ac:dyDescent="0.2">
      <c r="A6" s="12"/>
      <c r="B6" s="12"/>
      <c r="C6" s="12"/>
      <c r="D6" s="12"/>
      <c r="E6" s="12"/>
      <c r="F6" s="12"/>
      <c r="G6" s="12"/>
      <c r="H6" s="12"/>
      <c r="I6" s="12"/>
      <c r="J6" s="12"/>
      <c r="K6" s="5"/>
      <c r="L6" s="12"/>
      <c r="M6" s="12"/>
      <c r="N6" s="12"/>
      <c r="O6" s="13"/>
      <c r="P6" s="13"/>
      <c r="Q6" s="13"/>
      <c r="R6" s="13"/>
      <c r="S6" s="28"/>
      <c r="T6" s="28"/>
      <c r="U6" s="28"/>
      <c r="V6" s="28"/>
      <c r="W6" s="28"/>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row>
    <row r="7" spans="1:57" s="16" customFormat="1" ht="20.100000000000001" customHeight="1" x14ac:dyDescent="0.2">
      <c r="A7" s="12"/>
      <c r="B7" s="12"/>
      <c r="C7" s="12"/>
      <c r="D7" s="12"/>
      <c r="E7" s="12"/>
      <c r="F7" s="12"/>
      <c r="G7" s="12"/>
      <c r="H7" s="12"/>
      <c r="I7" s="12"/>
      <c r="J7" s="12"/>
      <c r="K7" s="12"/>
      <c r="L7" s="12"/>
      <c r="M7" s="12"/>
      <c r="N7" s="12"/>
      <c r="O7" s="13"/>
      <c r="P7" s="13"/>
      <c r="Q7" s="13"/>
      <c r="R7" s="13"/>
      <c r="S7" s="30"/>
      <c r="T7" s="30"/>
      <c r="U7" s="30"/>
      <c r="V7" s="30"/>
      <c r="W7" s="30"/>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row>
    <row r="8" spans="1:57" s="16" customFormat="1" ht="20.100000000000001" customHeight="1" x14ac:dyDescent="0.2">
      <c r="A8" s="12"/>
      <c r="B8" s="12"/>
      <c r="C8" s="12"/>
      <c r="D8" s="12"/>
      <c r="E8" s="12"/>
      <c r="F8" s="12"/>
      <c r="G8" s="12"/>
      <c r="H8" s="12"/>
      <c r="I8" s="12"/>
      <c r="J8" s="12"/>
      <c r="K8" s="12"/>
      <c r="L8" s="12"/>
      <c r="M8" s="12"/>
      <c r="N8" s="12"/>
      <c r="O8" s="13"/>
      <c r="P8" s="13"/>
      <c r="Q8" s="13"/>
      <c r="R8" s="13"/>
      <c r="S8" s="28"/>
      <c r="T8" s="28"/>
      <c r="U8" s="28"/>
      <c r="V8" s="28"/>
      <c r="W8" s="28"/>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row>
    <row r="9" spans="1:57" s="16" customFormat="1" ht="20.100000000000001" customHeight="1" x14ac:dyDescent="0.2">
      <c r="A9" s="12"/>
      <c r="B9" s="12"/>
      <c r="C9" s="12"/>
      <c r="D9" s="12"/>
      <c r="E9" s="12"/>
      <c r="F9" s="12"/>
      <c r="G9" s="12"/>
      <c r="H9" s="12"/>
      <c r="I9" s="12"/>
      <c r="J9" s="12"/>
      <c r="K9" s="12"/>
      <c r="L9" s="12"/>
      <c r="M9" s="12"/>
      <c r="N9" s="12"/>
      <c r="O9" s="13"/>
      <c r="P9" s="13"/>
      <c r="Q9" s="13"/>
      <c r="R9" s="13"/>
      <c r="S9" s="30"/>
      <c r="T9" s="30"/>
      <c r="U9" s="30"/>
      <c r="V9" s="30"/>
      <c r="W9" s="30"/>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row>
    <row r="10" spans="1:57" s="16" customFormat="1" ht="20.100000000000001" customHeight="1" x14ac:dyDescent="0.2">
      <c r="A10" s="12"/>
      <c r="B10" s="12"/>
      <c r="C10" s="12"/>
      <c r="D10" s="12"/>
      <c r="E10" s="12"/>
      <c r="F10" s="12"/>
      <c r="G10" s="12"/>
      <c r="H10" s="12"/>
      <c r="I10" s="12"/>
      <c r="J10" s="12"/>
      <c r="K10" s="12"/>
      <c r="L10" s="12"/>
      <c r="M10" s="12"/>
      <c r="N10" s="12"/>
      <c r="O10" s="13"/>
      <c r="P10" s="13"/>
      <c r="Q10" s="13"/>
      <c r="R10" s="13"/>
      <c r="S10" s="30"/>
      <c r="T10" s="30"/>
      <c r="U10" s="30"/>
      <c r="V10" s="30"/>
      <c r="W10" s="30"/>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row>
    <row r="11" spans="1:57" s="16" customFormat="1" ht="20.100000000000001" customHeight="1" x14ac:dyDescent="0.2">
      <c r="A11" s="12"/>
      <c r="B11" s="12"/>
      <c r="C11" s="12"/>
      <c r="D11" s="12"/>
      <c r="E11" s="12"/>
      <c r="F11" s="12"/>
      <c r="G11" s="12"/>
      <c r="H11" s="12"/>
      <c r="I11" s="12"/>
      <c r="J11" s="12"/>
      <c r="K11" s="12"/>
      <c r="L11" s="12"/>
      <c r="M11" s="12"/>
      <c r="N11" s="12"/>
      <c r="O11" s="13"/>
      <c r="P11" s="13"/>
      <c r="Q11" s="13"/>
      <c r="R11" s="13"/>
      <c r="S11" s="32"/>
      <c r="T11" s="32"/>
      <c r="U11" s="32"/>
      <c r="V11" s="32"/>
      <c r="W11" s="32"/>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row>
    <row r="12" spans="1:57" s="16" customFormat="1" ht="20.100000000000001" customHeight="1" x14ac:dyDescent="0.2">
      <c r="A12" s="12"/>
      <c r="B12" s="12"/>
      <c r="C12" s="12"/>
      <c r="D12" s="12"/>
      <c r="E12" s="12"/>
      <c r="F12" s="12"/>
      <c r="G12" s="12"/>
      <c r="H12" s="12"/>
      <c r="I12" s="12"/>
      <c r="J12" s="12"/>
      <c r="K12" s="12"/>
      <c r="L12" s="12"/>
      <c r="M12" s="12"/>
      <c r="N12" s="12"/>
      <c r="O12" s="13"/>
      <c r="P12" s="13"/>
      <c r="Q12" s="13"/>
      <c r="R12" s="13"/>
      <c r="S12" s="32"/>
      <c r="T12" s="32"/>
      <c r="U12" s="32"/>
      <c r="V12" s="32"/>
      <c r="W12" s="32"/>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row>
    <row r="13" spans="1:57" s="16" customFormat="1" ht="20.100000000000001" customHeight="1" x14ac:dyDescent="0.2">
      <c r="A13" s="12"/>
      <c r="B13" s="12"/>
      <c r="C13" s="12"/>
      <c r="D13" s="12"/>
      <c r="E13" s="12"/>
      <c r="F13" s="12"/>
      <c r="G13" s="12"/>
      <c r="H13" s="12"/>
      <c r="I13" s="12"/>
      <c r="J13" s="12"/>
      <c r="K13" s="12"/>
      <c r="L13" s="12"/>
      <c r="M13" s="12"/>
      <c r="N13" s="12"/>
      <c r="O13" s="13"/>
      <c r="P13" s="13"/>
      <c r="Q13" s="13"/>
      <c r="R13" s="13"/>
      <c r="S13" s="30"/>
      <c r="T13" s="30"/>
      <c r="U13" s="30"/>
      <c r="V13" s="30"/>
      <c r="W13" s="30"/>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row>
    <row r="14" spans="1:57" s="16" customFormat="1" ht="20.100000000000001" customHeight="1" x14ac:dyDescent="0.2">
      <c r="A14" s="12"/>
      <c r="B14" s="12"/>
      <c r="C14" s="12"/>
      <c r="D14" s="12"/>
      <c r="E14" s="12"/>
      <c r="F14" s="12"/>
      <c r="G14" s="12"/>
      <c r="H14" s="12"/>
      <c r="I14" s="12"/>
      <c r="J14" s="12"/>
      <c r="K14" s="12"/>
      <c r="L14" s="12"/>
      <c r="M14" s="12"/>
      <c r="N14" s="12"/>
      <c r="O14" s="13"/>
      <c r="P14" s="13"/>
      <c r="Q14" s="13"/>
      <c r="R14" s="13"/>
      <c r="S14" s="30"/>
      <c r="T14" s="30"/>
      <c r="U14" s="30"/>
      <c r="V14" s="30"/>
      <c r="W14" s="3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row>
    <row r="15" spans="1:57" s="16" customFormat="1" ht="20.100000000000001" customHeight="1" x14ac:dyDescent="0.2">
      <c r="A15" s="12"/>
      <c r="B15" s="12"/>
      <c r="C15" s="12"/>
      <c r="D15" s="12"/>
      <c r="E15" s="12"/>
      <c r="F15" s="12"/>
      <c r="G15" s="12"/>
      <c r="H15" s="12"/>
      <c r="I15" s="12"/>
      <c r="J15" s="12"/>
      <c r="K15" s="12"/>
      <c r="L15" s="12"/>
      <c r="M15" s="12"/>
      <c r="N15" s="12"/>
      <c r="O15" s="13"/>
      <c r="P15" s="13"/>
      <c r="Q15" s="13"/>
      <c r="R15" s="13"/>
      <c r="S15" s="17"/>
      <c r="T15" s="17"/>
      <c r="U15" s="17"/>
      <c r="V15" s="17"/>
      <c r="W15" s="17"/>
    </row>
    <row r="16" spans="1:57" s="16" customFormat="1" ht="20.100000000000001" customHeight="1" x14ac:dyDescent="0.2">
      <c r="A16" s="12"/>
      <c r="B16" s="12"/>
      <c r="C16" s="12"/>
      <c r="D16" s="12"/>
      <c r="E16" s="12"/>
      <c r="F16" s="12"/>
      <c r="G16" s="12"/>
      <c r="H16" s="12"/>
      <c r="I16" s="12"/>
      <c r="J16" s="12"/>
      <c r="K16" s="12"/>
      <c r="L16" s="12"/>
      <c r="M16" s="12"/>
      <c r="N16" s="12"/>
      <c r="O16" s="13"/>
      <c r="P16" s="13"/>
      <c r="Q16" s="13"/>
      <c r="R16" s="13"/>
      <c r="S16" s="17"/>
      <c r="T16" s="17"/>
      <c r="U16" s="17"/>
      <c r="V16" s="17"/>
      <c r="W16" s="17"/>
    </row>
    <row r="17" spans="1:23" s="16" customFormat="1" ht="20.100000000000001" customHeight="1" x14ac:dyDescent="0.2">
      <c r="A17" s="12"/>
      <c r="B17" s="12"/>
      <c r="C17" s="12"/>
      <c r="D17" s="12"/>
      <c r="E17" s="12"/>
      <c r="F17" s="12"/>
      <c r="G17" s="12"/>
      <c r="H17" s="12"/>
      <c r="I17" s="12"/>
      <c r="J17" s="12"/>
      <c r="K17" s="12"/>
      <c r="L17" s="12"/>
      <c r="M17" s="12"/>
      <c r="N17" s="12"/>
      <c r="O17" s="13"/>
      <c r="P17" s="13"/>
      <c r="Q17" s="13"/>
      <c r="R17" s="13"/>
      <c r="S17" s="17"/>
      <c r="T17" s="17"/>
      <c r="U17" s="17"/>
      <c r="V17" s="17"/>
      <c r="W17" s="17"/>
    </row>
    <row r="18" spans="1:23" s="18" customFormat="1" ht="20.100000000000001" customHeight="1" x14ac:dyDescent="0.2">
      <c r="A18" s="27" t="s">
        <v>70</v>
      </c>
      <c r="B18" s="3" t="s">
        <v>25</v>
      </c>
      <c r="C18" s="3" t="s">
        <v>26</v>
      </c>
      <c r="D18" s="3" t="s">
        <v>27</v>
      </c>
      <c r="E18" s="3" t="s">
        <v>28</v>
      </c>
      <c r="F18" s="3" t="s">
        <v>29</v>
      </c>
      <c r="G18" s="3" t="s">
        <v>30</v>
      </c>
      <c r="H18" s="3" t="s">
        <v>31</v>
      </c>
      <c r="I18" s="3" t="s">
        <v>32</v>
      </c>
      <c r="J18" s="3" t="s">
        <v>6</v>
      </c>
      <c r="K18" s="3" t="s">
        <v>7</v>
      </c>
    </row>
    <row r="19" spans="1:23" s="4" customFormat="1" ht="20.100000000000001" customHeight="1" x14ac:dyDescent="0.2">
      <c r="A19" t="s">
        <v>131</v>
      </c>
      <c r="B19" s="26">
        <v>4009.9356099355978</v>
      </c>
      <c r="C19" s="26">
        <v>4430.0470336904636</v>
      </c>
      <c r="D19" s="26">
        <v>4798.120148115454</v>
      </c>
      <c r="E19" s="26">
        <v>4816.880556928556</v>
      </c>
      <c r="F19" s="26">
        <v>5662.0535689053922</v>
      </c>
      <c r="G19" s="65">
        <v>5780.7867322504298</v>
      </c>
      <c r="H19" s="65">
        <v>6725.3679033723711</v>
      </c>
      <c r="I19" s="65">
        <v>6276</v>
      </c>
      <c r="J19" s="65">
        <v>5831.6150000000007</v>
      </c>
      <c r="K19" s="65">
        <v>6274.1039001189311</v>
      </c>
    </row>
    <row r="20" spans="1:23" s="4" customFormat="1" ht="20.100000000000001" customHeight="1" x14ac:dyDescent="0.2">
      <c r="A20" t="s">
        <v>33</v>
      </c>
      <c r="B20" s="26" t="s">
        <v>56</v>
      </c>
      <c r="C20" s="26" t="s">
        <v>56</v>
      </c>
      <c r="D20" s="26" t="s">
        <v>56</v>
      </c>
      <c r="E20" s="26" t="s">
        <v>56</v>
      </c>
      <c r="F20" s="26">
        <v>166.40159158089875</v>
      </c>
      <c r="G20" s="65">
        <v>79.731797891040912</v>
      </c>
      <c r="H20" s="26" t="s">
        <v>56</v>
      </c>
      <c r="I20" s="26" t="s">
        <v>56</v>
      </c>
      <c r="J20" s="26" t="s">
        <v>56</v>
      </c>
      <c r="K20" s="26" t="s">
        <v>56</v>
      </c>
    </row>
    <row r="21" spans="1:23" s="4" customFormat="1" ht="20.100000000000001" customHeight="1" x14ac:dyDescent="0.2">
      <c r="A21" s="78" t="s">
        <v>12</v>
      </c>
      <c r="B21" s="6"/>
      <c r="C21" s="6"/>
      <c r="D21" s="6"/>
      <c r="E21" s="6"/>
      <c r="F21" s="6"/>
      <c r="G21" s="6"/>
      <c r="H21" s="6"/>
      <c r="I21" s="143"/>
      <c r="J21" s="6"/>
      <c r="K21" s="143"/>
    </row>
    <row r="22" spans="1:23" ht="20.100000000000001" customHeight="1" x14ac:dyDescent="0.2">
      <c r="A22" s="2" t="s">
        <v>34</v>
      </c>
      <c r="H22" s="93"/>
      <c r="I22" s="94"/>
      <c r="J22" s="140"/>
      <c r="K22" s="140"/>
    </row>
    <row r="23" spans="1:23" ht="20.100000000000001" customHeight="1" x14ac:dyDescent="0.2">
      <c r="A23" s="2" t="s">
        <v>194</v>
      </c>
      <c r="J23" s="141"/>
      <c r="K23" s="142"/>
    </row>
    <row r="24" spans="1:23" ht="20.100000000000001" customHeight="1" x14ac:dyDescent="0.2">
      <c r="A24" s="2" t="s">
        <v>36</v>
      </c>
    </row>
    <row r="25" spans="1:23" ht="20.100000000000001" customHeight="1" x14ac:dyDescent="0.2">
      <c r="A25" t="s">
        <v>37</v>
      </c>
    </row>
    <row r="26" spans="1:23" ht="20.100000000000001" customHeight="1" x14ac:dyDescent="0.2">
      <c r="A26" s="69" t="s">
        <v>150</v>
      </c>
    </row>
    <row r="27" spans="1:23" s="64" customFormat="1" ht="20.100000000000001" customHeight="1" x14ac:dyDescent="0.2">
      <c r="A27" s="62" t="s">
        <v>4</v>
      </c>
      <c r="B27" s="63"/>
      <c r="C27" s="63"/>
      <c r="D27" s="63"/>
      <c r="E27" s="63"/>
      <c r="F27" s="82"/>
      <c r="G27" s="63"/>
      <c r="H27" s="63"/>
      <c r="I27" s="83"/>
      <c r="J27" s="83"/>
      <c r="K27" s="83"/>
      <c r="O27" s="19"/>
      <c r="P27" s="19"/>
      <c r="Q27" s="19"/>
      <c r="R27" s="19"/>
      <c r="S27" s="19"/>
      <c r="T27" s="19"/>
      <c r="U27" s="19"/>
      <c r="V27" s="19"/>
      <c r="W27" s="19"/>
    </row>
  </sheetData>
  <hyperlinks>
    <hyperlink ref="A22" r:id="rId1" xr:uid="{82BDC760-686F-4267-AB97-F5FF9E3C58F9}"/>
    <hyperlink ref="A23" r:id="rId2" display="ONS (2024) GDP deflator: Year on Year growth (seasonally adjusted)" xr:uid="{C86D52FD-6461-48ED-8D7C-C9D1567C9912}"/>
    <hyperlink ref="A24" r:id="rId3" display="OBR (2024) Economic and Fiscal Outlook October 2024," xr:uid="{F1491320-E422-4EE5-AE86-BF8B5D8CF0E0}"/>
    <hyperlink ref="A27" location="'Table of Contents'!A1" display="Return to Contents" xr:uid="{B3B340FE-28C7-441D-8B8C-DCE3163E814C}"/>
  </hyperlinks>
  <pageMargins left="0.7" right="0.7" top="0.75" bottom="0.75" header="0.3" footer="0.3"/>
  <drawing r:id="rId4"/>
  <tableParts count="1">
    <tablePart r:id="rId5"/>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B263A-8B00-4A05-ABB5-B3497E860E02}">
  <dimension ref="A1:E25"/>
  <sheetViews>
    <sheetView showGridLines="0" workbookViewId="0"/>
  </sheetViews>
  <sheetFormatPr defaultColWidth="8.6640625" defaultRowHeight="20.100000000000001" customHeight="1" x14ac:dyDescent="0.2"/>
  <cols>
    <col min="1" max="1" width="36" customWidth="1"/>
    <col min="2" max="2" width="14.6640625" bestFit="1" customWidth="1"/>
    <col min="3" max="3" width="8.6640625" customWidth="1"/>
    <col min="4" max="4" width="9.6640625" customWidth="1"/>
    <col min="5" max="5" width="12.6640625" customWidth="1"/>
    <col min="6" max="7" width="14.6640625" customWidth="1"/>
  </cols>
  <sheetData>
    <row r="1" spans="1:5" ht="20.100000000000001" customHeight="1" x14ac:dyDescent="0.2">
      <c r="A1" s="100" t="s">
        <v>137</v>
      </c>
      <c r="B1" s="100"/>
      <c r="C1" s="116"/>
      <c r="D1" s="116"/>
    </row>
    <row r="2" spans="1:5" ht="20.100000000000001" customHeight="1" x14ac:dyDescent="0.2">
      <c r="A2" t="s">
        <v>5</v>
      </c>
      <c r="C2" s="116"/>
      <c r="D2" s="116"/>
    </row>
    <row r="3" spans="1:5" ht="20.100000000000001" customHeight="1" x14ac:dyDescent="0.2">
      <c r="A3" t="s">
        <v>97</v>
      </c>
      <c r="C3" s="116"/>
      <c r="D3" s="116"/>
    </row>
    <row r="4" spans="1:5" ht="47.25" x14ac:dyDescent="0.2">
      <c r="A4" s="72" t="s">
        <v>98</v>
      </c>
      <c r="B4" s="74" t="s">
        <v>59</v>
      </c>
      <c r="C4" s="74" t="s">
        <v>119</v>
      </c>
      <c r="D4" s="74" t="s">
        <v>202</v>
      </c>
      <c r="E4" s="74" t="s">
        <v>148</v>
      </c>
    </row>
    <row r="5" spans="1:5" ht="20.100000000000001" customHeight="1" x14ac:dyDescent="0.2">
      <c r="A5" t="s">
        <v>14</v>
      </c>
      <c r="B5" s="66">
        <v>28.847275979127669</v>
      </c>
      <c r="C5" s="59">
        <v>1995</v>
      </c>
      <c r="D5" s="59">
        <v>2118.4</v>
      </c>
      <c r="E5" s="73">
        <v>3.7158494022937028</v>
      </c>
    </row>
    <row r="6" spans="1:5" ht="20.100000000000001" customHeight="1" x14ac:dyDescent="0.2">
      <c r="A6" t="s">
        <v>99</v>
      </c>
      <c r="B6" s="66">
        <v>13.686932159469986</v>
      </c>
      <c r="C6" s="56">
        <v>820</v>
      </c>
      <c r="D6" s="56">
        <v>1005.1</v>
      </c>
      <c r="E6" s="73">
        <v>19.716767194528796</v>
      </c>
    </row>
    <row r="7" spans="1:5" ht="20.100000000000001" customHeight="1" x14ac:dyDescent="0.2">
      <c r="A7" t="s">
        <v>100</v>
      </c>
      <c r="B7" s="66">
        <v>10.842920835715827</v>
      </c>
      <c r="C7" s="56">
        <v>685</v>
      </c>
      <c r="D7" s="56">
        <v>796.25</v>
      </c>
      <c r="E7" s="73">
        <v>13.524908852491313</v>
      </c>
    </row>
    <row r="8" spans="1:5" ht="20.100000000000001" customHeight="1" x14ac:dyDescent="0.2">
      <c r="A8" t="s">
        <v>105</v>
      </c>
      <c r="B8" s="66">
        <v>10.323413859411199</v>
      </c>
      <c r="C8" s="59">
        <v>552</v>
      </c>
      <c r="D8" s="59">
        <v>758.1</v>
      </c>
      <c r="E8" s="73">
        <v>34.136502735219331</v>
      </c>
    </row>
    <row r="9" spans="1:5" ht="20.100000000000001" customHeight="1" x14ac:dyDescent="0.2">
      <c r="A9" t="s">
        <v>101</v>
      </c>
      <c r="B9" s="66">
        <v>9.5526643218268781</v>
      </c>
      <c r="C9" s="56">
        <v>535</v>
      </c>
      <c r="D9" s="56">
        <v>701.5</v>
      </c>
      <c r="E9" s="73">
        <v>28.065884537101503</v>
      </c>
    </row>
    <row r="10" spans="1:5" ht="20.100000000000001" customHeight="1" x14ac:dyDescent="0.2">
      <c r="A10" t="s">
        <v>103</v>
      </c>
      <c r="B10" s="66">
        <v>9.4736829204489794</v>
      </c>
      <c r="C10" s="59">
        <v>813</v>
      </c>
      <c r="D10" s="59">
        <v>695.7</v>
      </c>
      <c r="E10" s="73">
        <v>-16.422184070916547</v>
      </c>
    </row>
    <row r="11" spans="1:5" ht="20.100000000000001" customHeight="1" x14ac:dyDescent="0.2">
      <c r="A11" t="s">
        <v>167</v>
      </c>
      <c r="B11" s="66">
        <v>6.957172062753175</v>
      </c>
      <c r="C11" s="56">
        <v>306</v>
      </c>
      <c r="D11" s="56">
        <v>510.9</v>
      </c>
      <c r="E11" s="73">
        <v>63.069986906455178</v>
      </c>
    </row>
    <row r="12" spans="1:5" ht="20.100000000000001" customHeight="1" x14ac:dyDescent="0.2">
      <c r="A12" t="s">
        <v>102</v>
      </c>
      <c r="B12" s="66">
        <v>6.8128267429935665</v>
      </c>
      <c r="C12" s="56">
        <v>522</v>
      </c>
      <c r="D12" s="56">
        <v>500.3</v>
      </c>
      <c r="E12" s="73">
        <v>-6.3718681288710837</v>
      </c>
    </row>
    <row r="13" spans="1:5" ht="20.100000000000001" customHeight="1" x14ac:dyDescent="0.2">
      <c r="A13" t="s">
        <v>104</v>
      </c>
      <c r="B13" s="66">
        <v>2.8459313888566231</v>
      </c>
      <c r="C13" s="59">
        <v>163</v>
      </c>
      <c r="D13" s="59">
        <v>208.99100000000001</v>
      </c>
      <c r="E13" s="73">
        <v>25.232843551863084</v>
      </c>
    </row>
    <row r="14" spans="1:5" ht="20.100000000000001" customHeight="1" x14ac:dyDescent="0.2">
      <c r="A14" t="s">
        <v>106</v>
      </c>
      <c r="B14" s="66">
        <v>0.469803163368535</v>
      </c>
      <c r="C14" s="56">
        <v>25</v>
      </c>
      <c r="D14" s="56">
        <v>34.5</v>
      </c>
      <c r="E14" s="73">
        <v>34.784094873474068</v>
      </c>
    </row>
    <row r="15" spans="1:5" ht="20.100000000000001" customHeight="1" x14ac:dyDescent="0.2">
      <c r="A15" t="s">
        <v>168</v>
      </c>
      <c r="B15" s="66">
        <v>0.16885678915274882</v>
      </c>
      <c r="C15" s="56">
        <v>10</v>
      </c>
      <c r="D15" s="56">
        <v>12.4</v>
      </c>
      <c r="E15" s="73">
        <v>21.110346118194066</v>
      </c>
    </row>
    <row r="16" spans="1:5" ht="20.100000000000001" customHeight="1" x14ac:dyDescent="0.2">
      <c r="A16" t="s">
        <v>222</v>
      </c>
      <c r="B16" s="66">
        <v>1.8519776874817609E-2</v>
      </c>
      <c r="C16" s="56">
        <v>2</v>
      </c>
      <c r="D16" s="56">
        <v>1.3599999999999999</v>
      </c>
      <c r="E16" s="166">
        <v>-33.584648902925821</v>
      </c>
    </row>
    <row r="17" spans="1:5" ht="20.100000000000001" customHeight="1" x14ac:dyDescent="0.2">
      <c r="A17" s="124" t="s">
        <v>109</v>
      </c>
      <c r="B17" s="79">
        <v>100</v>
      </c>
      <c r="C17" s="60">
        <v>6428</v>
      </c>
      <c r="D17" s="60">
        <v>7343.5009999999993</v>
      </c>
      <c r="E17" s="95">
        <v>11.583150429093237</v>
      </c>
    </row>
    <row r="18" spans="1:5" ht="20.100000000000001" customHeight="1" x14ac:dyDescent="0.2">
      <c r="A18" s="124" t="s">
        <v>164</v>
      </c>
      <c r="B18" s="150" t="s">
        <v>56</v>
      </c>
      <c r="C18" s="60">
        <v>6395.8670000000002</v>
      </c>
      <c r="D18" s="60">
        <v>7343.5009999999993</v>
      </c>
      <c r="E18" s="66">
        <v>12.143747041364561</v>
      </c>
    </row>
    <row r="19" spans="1:5" ht="20.100000000000001" customHeight="1" x14ac:dyDescent="0.2">
      <c r="A19" t="s">
        <v>146</v>
      </c>
      <c r="C19" s="151"/>
    </row>
    <row r="20" spans="1:5" ht="20.100000000000001" customHeight="1" x14ac:dyDescent="0.2">
      <c r="A20" s="69" t="s">
        <v>195</v>
      </c>
      <c r="B20" s="69"/>
    </row>
    <row r="21" spans="1:5" ht="20.100000000000001" customHeight="1" x14ac:dyDescent="0.2">
      <c r="A21" s="69" t="s">
        <v>147</v>
      </c>
      <c r="B21" s="69"/>
    </row>
    <row r="22" spans="1:5" ht="20.100000000000001" customHeight="1" x14ac:dyDescent="0.2">
      <c r="A22" s="69" t="s">
        <v>196</v>
      </c>
      <c r="B22" s="69"/>
    </row>
    <row r="23" spans="1:5" ht="20.100000000000001" customHeight="1" x14ac:dyDescent="0.2">
      <c r="A23" s="69" t="s">
        <v>197</v>
      </c>
      <c r="B23" s="69"/>
    </row>
    <row r="24" spans="1:5" ht="20.100000000000001" customHeight="1" x14ac:dyDescent="0.2">
      <c r="A24" s="69" t="s">
        <v>227</v>
      </c>
    </row>
    <row r="25" spans="1:5" ht="20.100000000000001" customHeight="1" x14ac:dyDescent="0.2">
      <c r="A25" s="99" t="s">
        <v>4</v>
      </c>
      <c r="B25" s="99"/>
    </row>
  </sheetData>
  <hyperlinks>
    <hyperlink ref="A25" location="'Table of Contents'!A1" display="Return to Contents" xr:uid="{5FF22BE1-6C96-49B0-A67D-7A655D672436}"/>
  </hyperlink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84326-4D09-4EC8-9004-4549D109F0B7}">
  <dimension ref="A1:F22"/>
  <sheetViews>
    <sheetView showGridLines="0" workbookViewId="0"/>
  </sheetViews>
  <sheetFormatPr defaultColWidth="8.6640625" defaultRowHeight="20.100000000000001" customHeight="1" x14ac:dyDescent="0.2"/>
  <cols>
    <col min="1" max="1" width="31.6640625" customWidth="1"/>
    <col min="2" max="2" width="15" customWidth="1"/>
    <col min="3" max="6" width="8.6640625" customWidth="1"/>
  </cols>
  <sheetData>
    <row r="1" spans="1:6" ht="20.100000000000001" customHeight="1" x14ac:dyDescent="0.2">
      <c r="A1" s="100" t="s">
        <v>138</v>
      </c>
      <c r="B1" s="116"/>
      <c r="C1" s="116"/>
    </row>
    <row r="2" spans="1:6" ht="20.100000000000001" customHeight="1" x14ac:dyDescent="0.2">
      <c r="A2" t="s">
        <v>5</v>
      </c>
      <c r="B2" s="116"/>
      <c r="C2" s="116"/>
    </row>
    <row r="3" spans="1:6" ht="20.100000000000001" customHeight="1" x14ac:dyDescent="0.2">
      <c r="A3" t="s">
        <v>110</v>
      </c>
      <c r="B3" s="116"/>
      <c r="C3" s="116"/>
    </row>
    <row r="4" spans="1:6" ht="32.1" customHeight="1" x14ac:dyDescent="0.2">
      <c r="A4" s="72" t="s">
        <v>73</v>
      </c>
      <c r="B4" s="74" t="s">
        <v>59</v>
      </c>
      <c r="C4" s="74" t="s">
        <v>113</v>
      </c>
      <c r="D4" s="74" t="s">
        <v>125</v>
      </c>
      <c r="E4" s="75" t="s">
        <v>119</v>
      </c>
      <c r="F4" s="75" t="s">
        <v>207</v>
      </c>
    </row>
    <row r="5" spans="1:6" ht="20.100000000000001" customHeight="1" x14ac:dyDescent="0.2">
      <c r="A5" t="s">
        <v>14</v>
      </c>
      <c r="B5" s="66">
        <v>27.661560882200458</v>
      </c>
      <c r="C5" s="56">
        <v>100</v>
      </c>
      <c r="D5" s="61">
        <v>70</v>
      </c>
      <c r="E5" s="61">
        <v>79.703843071285036</v>
      </c>
      <c r="F5" s="148">
        <v>83.459394306491532</v>
      </c>
    </row>
    <row r="6" spans="1:6" ht="20.100000000000001" customHeight="1" x14ac:dyDescent="0.2">
      <c r="A6" t="s">
        <v>114</v>
      </c>
      <c r="B6" s="66">
        <v>21.320280340398945</v>
      </c>
      <c r="C6" s="56">
        <v>100</v>
      </c>
      <c r="D6" s="61">
        <v>99</v>
      </c>
      <c r="E6" s="61">
        <v>87.625571748279782</v>
      </c>
      <c r="F6" s="148">
        <v>94.271533447433015</v>
      </c>
    </row>
    <row r="7" spans="1:6" ht="20.100000000000001" customHeight="1" x14ac:dyDescent="0.2">
      <c r="A7" t="s">
        <v>15</v>
      </c>
      <c r="B7" s="66">
        <v>13.686932159469983</v>
      </c>
      <c r="C7" s="56">
        <v>100</v>
      </c>
      <c r="D7" s="61">
        <v>99</v>
      </c>
      <c r="E7" s="61">
        <v>84.710594754723573</v>
      </c>
      <c r="F7" s="152">
        <v>101.37384312065825</v>
      </c>
    </row>
    <row r="8" spans="1:6" ht="20.100000000000001" customHeight="1" x14ac:dyDescent="0.2">
      <c r="A8" t="s">
        <v>20</v>
      </c>
      <c r="B8" s="66">
        <v>13.47245680228</v>
      </c>
      <c r="C8" s="56">
        <v>100</v>
      </c>
      <c r="D8" s="61">
        <v>98.32467156570408</v>
      </c>
      <c r="E8" s="61">
        <v>78.550006904302961</v>
      </c>
      <c r="F8" s="148">
        <v>101.99103408586581</v>
      </c>
    </row>
    <row r="9" spans="1:6" ht="20.100000000000001" customHeight="1" x14ac:dyDescent="0.2">
      <c r="A9" t="s">
        <v>21</v>
      </c>
      <c r="B9" s="66">
        <v>7.3763726593078687</v>
      </c>
      <c r="C9" s="96">
        <v>100</v>
      </c>
      <c r="D9" s="59">
        <v>134.33333291218872</v>
      </c>
      <c r="E9" s="97">
        <v>156.3424954448885</v>
      </c>
      <c r="F9" s="153">
        <v>172.0763296531444</v>
      </c>
    </row>
    <row r="10" spans="1:6" ht="20.100000000000001" customHeight="1" x14ac:dyDescent="0.2">
      <c r="A10" t="s">
        <v>19</v>
      </c>
      <c r="B10" s="66">
        <v>7.3437724050149917</v>
      </c>
      <c r="C10" s="56">
        <v>100</v>
      </c>
      <c r="D10" s="61">
        <v>89</v>
      </c>
      <c r="E10" s="61">
        <v>146.03412711019399</v>
      </c>
      <c r="F10" s="148">
        <v>233.48339650745223</v>
      </c>
    </row>
    <row r="11" spans="1:6" ht="20.100000000000001" customHeight="1" x14ac:dyDescent="0.2">
      <c r="A11" t="s">
        <v>18</v>
      </c>
      <c r="B11" s="66">
        <v>6.772587080739827</v>
      </c>
      <c r="C11" s="56">
        <v>100</v>
      </c>
      <c r="D11" s="61">
        <v>114</v>
      </c>
      <c r="E11" s="61">
        <v>105.24721957483069</v>
      </c>
      <c r="F11" s="148">
        <v>96.695694581438289</v>
      </c>
    </row>
    <row r="12" spans="1:6" ht="20.100000000000001" customHeight="1" x14ac:dyDescent="0.2">
      <c r="A12" t="s">
        <v>16</v>
      </c>
      <c r="B12" s="66">
        <v>1.3821472891472335</v>
      </c>
      <c r="C12" s="56">
        <v>100</v>
      </c>
      <c r="D12" s="61">
        <v>20</v>
      </c>
      <c r="E12" s="61">
        <v>111.89748285369976</v>
      </c>
      <c r="F12" s="148">
        <v>100.12277536286132</v>
      </c>
    </row>
    <row r="13" spans="1:6" ht="20.100000000000001" customHeight="1" x14ac:dyDescent="0.2">
      <c r="A13" t="s">
        <v>135</v>
      </c>
      <c r="B13" s="66">
        <v>0.98389038144067764</v>
      </c>
      <c r="C13" s="26">
        <v>100</v>
      </c>
      <c r="D13" s="26">
        <v>94.796362946604845</v>
      </c>
      <c r="E13" s="98">
        <v>74.603454757616362</v>
      </c>
      <c r="F13" s="51">
        <v>53.416088694822548</v>
      </c>
    </row>
    <row r="14" spans="1:6" ht="20.100000000000001" customHeight="1" x14ac:dyDescent="0.2">
      <c r="A14" s="124" t="s">
        <v>13</v>
      </c>
      <c r="B14" s="79">
        <v>99.999999999999957</v>
      </c>
      <c r="C14" s="60">
        <v>100</v>
      </c>
      <c r="D14" s="60">
        <v>90</v>
      </c>
      <c r="E14" s="60">
        <v>90</v>
      </c>
      <c r="F14" s="60">
        <v>97.852151254218839</v>
      </c>
    </row>
    <row r="15" spans="1:6" ht="20.100000000000001" customHeight="1" x14ac:dyDescent="0.2">
      <c r="A15" t="s">
        <v>12</v>
      </c>
    </row>
    <row r="16" spans="1:6" ht="20.100000000000001" customHeight="1" x14ac:dyDescent="0.2">
      <c r="A16" t="s">
        <v>111</v>
      </c>
    </row>
    <row r="17" spans="1:1" ht="20.100000000000001" customHeight="1" x14ac:dyDescent="0.2">
      <c r="A17" t="s">
        <v>37</v>
      </c>
    </row>
    <row r="18" spans="1:1" ht="20.100000000000001" customHeight="1" x14ac:dyDescent="0.2">
      <c r="A18" s="69" t="s">
        <v>144</v>
      </c>
    </row>
    <row r="19" spans="1:1" ht="20.100000000000001" customHeight="1" x14ac:dyDescent="0.2">
      <c r="A19" s="69" t="s">
        <v>145</v>
      </c>
    </row>
    <row r="20" spans="1:1" ht="20.100000000000001" customHeight="1" x14ac:dyDescent="0.2">
      <c r="A20" s="125" t="s">
        <v>198</v>
      </c>
    </row>
    <row r="21" spans="1:1" ht="20.100000000000001" customHeight="1" x14ac:dyDescent="0.2">
      <c r="A21" s="125" t="s">
        <v>209</v>
      </c>
    </row>
    <row r="22" spans="1:1" ht="20.100000000000001" customHeight="1" x14ac:dyDescent="0.2">
      <c r="A22" s="99" t="s">
        <v>4</v>
      </c>
    </row>
  </sheetData>
  <hyperlinks>
    <hyperlink ref="A22" location="'Table of Contents'!A1" display="Return to Contents" xr:uid="{CE7E9360-0B1C-4FA7-8802-3BBF81A056A2}"/>
  </hyperlinks>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4A939-7318-4665-9466-A5129BAA4CE4}">
  <dimension ref="A1:G25"/>
  <sheetViews>
    <sheetView showGridLines="0" workbookViewId="0"/>
  </sheetViews>
  <sheetFormatPr defaultColWidth="8.6640625" defaultRowHeight="20.100000000000001" customHeight="1" x14ac:dyDescent="0.2"/>
  <cols>
    <col min="1" max="1" width="13.109375" customWidth="1"/>
    <col min="2" max="7" width="7.44140625" bestFit="1" customWidth="1"/>
    <col min="8" max="10" width="10.21875" bestFit="1" customWidth="1"/>
  </cols>
  <sheetData>
    <row r="1" spans="1:3" ht="20.100000000000001" customHeight="1" x14ac:dyDescent="0.2">
      <c r="A1" s="81" t="s">
        <v>139</v>
      </c>
      <c r="B1" s="4"/>
      <c r="C1" s="4"/>
    </row>
    <row r="2" spans="1:3" ht="20.100000000000001" customHeight="1" x14ac:dyDescent="0.2">
      <c r="A2" s="11" t="s">
        <v>143</v>
      </c>
      <c r="B2" s="4"/>
      <c r="C2" s="4"/>
    </row>
    <row r="3" spans="1:3" ht="20.100000000000001" customHeight="1" x14ac:dyDescent="0.2">
      <c r="A3" t="s">
        <v>126</v>
      </c>
      <c r="B3" s="4"/>
      <c r="C3" s="4"/>
    </row>
    <row r="4" spans="1:3" ht="20.100000000000001" customHeight="1" x14ac:dyDescent="0.2">
      <c r="A4" s="69" t="s">
        <v>179</v>
      </c>
      <c r="B4" s="4"/>
      <c r="C4" s="4"/>
    </row>
    <row r="18" spans="1:7" ht="20.100000000000001" customHeight="1" x14ac:dyDescent="0.2">
      <c r="A18" t="s">
        <v>71</v>
      </c>
      <c r="B18" s="70" t="s">
        <v>6</v>
      </c>
      <c r="C18" s="70" t="s">
        <v>7</v>
      </c>
      <c r="D18" s="70" t="s">
        <v>62</v>
      </c>
      <c r="E18" s="70" t="s">
        <v>63</v>
      </c>
      <c r="F18" s="70" t="s">
        <v>64</v>
      </c>
      <c r="G18" s="70" t="s">
        <v>65</v>
      </c>
    </row>
    <row r="19" spans="1:7" ht="20.100000000000001" customHeight="1" x14ac:dyDescent="0.2">
      <c r="A19" t="s">
        <v>66</v>
      </c>
      <c r="B19" s="54">
        <v>100</v>
      </c>
      <c r="C19" s="54">
        <v>114.70567561446121</v>
      </c>
      <c r="D19" s="54">
        <v>112.20643710119572</v>
      </c>
      <c r="E19" s="54">
        <v>115.34610548348547</v>
      </c>
      <c r="F19" s="54">
        <v>115.97091511180186</v>
      </c>
      <c r="G19" s="54">
        <v>117.04871172064759</v>
      </c>
    </row>
    <row r="20" spans="1:7" ht="20.100000000000001" customHeight="1" x14ac:dyDescent="0.2">
      <c r="A20" t="s">
        <v>67</v>
      </c>
      <c r="B20" s="54">
        <v>100</v>
      </c>
      <c r="C20" s="54">
        <v>112.03270626002461</v>
      </c>
      <c r="D20" s="54">
        <v>107.47347283186734</v>
      </c>
      <c r="E20" s="54">
        <v>108.35940664018806</v>
      </c>
      <c r="F20" s="54">
        <v>106.84078583498224</v>
      </c>
      <c r="G20" s="54">
        <v>105.74795745148306</v>
      </c>
    </row>
    <row r="21" spans="1:7" ht="20.100000000000001" customHeight="1" x14ac:dyDescent="0.2">
      <c r="A21" s="69" t="s">
        <v>68</v>
      </c>
    </row>
    <row r="22" spans="1:7" ht="20.100000000000001" customHeight="1" x14ac:dyDescent="0.2">
      <c r="A22" t="s">
        <v>111</v>
      </c>
    </row>
    <row r="23" spans="1:7" ht="20.100000000000001" customHeight="1" x14ac:dyDescent="0.2">
      <c r="A23" t="s">
        <v>37</v>
      </c>
    </row>
    <row r="24" spans="1:7" ht="20.100000000000001" customHeight="1" x14ac:dyDescent="0.2">
      <c r="A24" t="s">
        <v>69</v>
      </c>
    </row>
    <row r="25" spans="1:7" ht="20.100000000000001" customHeight="1" x14ac:dyDescent="0.2">
      <c r="A25" s="2" t="s">
        <v>4</v>
      </c>
    </row>
  </sheetData>
  <hyperlinks>
    <hyperlink ref="A25" location="'Table of Contents'!A1" display="Return to Contents" xr:uid="{12A86734-40AD-43D0-8A77-001DE2DD5AC5}"/>
  </hyperlink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97E77"/>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4</v>
      </c>
    </row>
    <row r="2" spans="1:1" ht="20.100000000000001" customHeight="1" x14ac:dyDescent="0.2">
      <c r="A2" s="1"/>
    </row>
  </sheetData>
  <hyperlinks>
    <hyperlink ref="A1:A2" location="Contents!A1" display="Return to Contents" xr:uid="{00000000-0004-0000-0100-000000000000}"/>
    <hyperlink ref="A1" location="'Table of Contents'!A1" display="Return to Contents" xr:uid="{2640BDDD-F91A-43CE-BA65-EA16F48BA1D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4"/>
  <sheetViews>
    <sheetView showGridLines="0" zoomScaleNormal="100" workbookViewId="0"/>
  </sheetViews>
  <sheetFormatPr defaultColWidth="8.44140625" defaultRowHeight="20.100000000000001" customHeight="1" x14ac:dyDescent="0.2"/>
  <cols>
    <col min="1" max="1" width="32.44140625" style="4" customWidth="1"/>
    <col min="2" max="3" width="7.6640625" style="4" customWidth="1"/>
    <col min="4" max="7" width="7.5546875" style="4" bestFit="1" customWidth="1"/>
    <col min="8" max="8" width="6.21875" style="4" bestFit="1" customWidth="1"/>
    <col min="9" max="9" width="8.44140625" style="4"/>
    <col min="10" max="10" width="11.6640625" style="4" bestFit="1" customWidth="1"/>
    <col min="11" max="16384" width="8.44140625" style="4"/>
  </cols>
  <sheetData>
    <row r="1" spans="1:11" ht="20.100000000000001" customHeight="1" x14ac:dyDescent="0.2">
      <c r="A1" s="81" t="s">
        <v>75</v>
      </c>
      <c r="B1" s="116"/>
      <c r="C1" s="116"/>
      <c r="D1" s="116"/>
      <c r="E1" s="116"/>
      <c r="F1" s="116"/>
    </row>
    <row r="2" spans="1:11" ht="20.100000000000001" customHeight="1" x14ac:dyDescent="0.2">
      <c r="A2" t="s">
        <v>5</v>
      </c>
      <c r="B2" s="116"/>
      <c r="C2" s="116"/>
      <c r="D2" s="116"/>
      <c r="E2" s="116"/>
      <c r="F2" s="116"/>
    </row>
    <row r="3" spans="1:11" ht="20.100000000000001" customHeight="1" x14ac:dyDescent="0.2">
      <c r="A3" t="s">
        <v>55</v>
      </c>
      <c r="B3" s="116"/>
      <c r="C3" s="116"/>
      <c r="D3" s="116"/>
      <c r="E3" s="116"/>
      <c r="F3" s="116"/>
    </row>
    <row r="4" spans="1:11" s="5" customFormat="1" ht="20.100000000000001" customHeight="1" x14ac:dyDescent="0.2">
      <c r="A4" s="72" t="s">
        <v>74</v>
      </c>
      <c r="B4" s="24" t="s">
        <v>6</v>
      </c>
      <c r="C4" s="24" t="s">
        <v>7</v>
      </c>
    </row>
    <row r="5" spans="1:11" ht="20.100000000000001" customHeight="1" x14ac:dyDescent="0.2">
      <c r="A5" s="21" t="s">
        <v>8</v>
      </c>
      <c r="B5" s="127">
        <v>56214.82</v>
      </c>
      <c r="C5" s="127">
        <v>58771.969999999994</v>
      </c>
      <c r="E5" s="34"/>
      <c r="F5" s="34"/>
      <c r="G5" s="34"/>
      <c r="H5" s="34"/>
      <c r="I5" s="34"/>
      <c r="J5" s="34"/>
      <c r="K5" s="34"/>
    </row>
    <row r="6" spans="1:11" ht="20.100000000000001" customHeight="1" x14ac:dyDescent="0.2">
      <c r="A6" s="80" t="s">
        <v>91</v>
      </c>
      <c r="B6" s="128" t="s">
        <v>56</v>
      </c>
      <c r="C6" s="129">
        <v>4.5</v>
      </c>
      <c r="E6" s="34"/>
      <c r="F6" s="34"/>
      <c r="G6" s="34"/>
      <c r="H6" s="34"/>
      <c r="I6" s="34"/>
      <c r="J6" s="34"/>
      <c r="K6" s="34"/>
    </row>
    <row r="7" spans="1:11" ht="20.100000000000001" customHeight="1" x14ac:dyDescent="0.2">
      <c r="A7" s="80" t="s">
        <v>9</v>
      </c>
      <c r="B7" s="128" t="s">
        <v>56</v>
      </c>
      <c r="C7" s="130">
        <v>2.1125463999204452</v>
      </c>
      <c r="E7" s="35"/>
      <c r="F7" s="36"/>
      <c r="G7" s="36"/>
      <c r="H7" s="36"/>
      <c r="I7" s="37"/>
      <c r="J7" s="36"/>
      <c r="K7" s="36"/>
    </row>
    <row r="8" spans="1:11" ht="20.100000000000001" customHeight="1" x14ac:dyDescent="0.2">
      <c r="A8" s="21" t="s">
        <v>10</v>
      </c>
      <c r="B8" s="127">
        <v>49812.87</v>
      </c>
      <c r="C8" s="127">
        <v>51428.569999999992</v>
      </c>
      <c r="F8" s="169"/>
      <c r="G8" s="169"/>
      <c r="H8" s="169"/>
      <c r="I8" s="169"/>
      <c r="J8" s="169"/>
      <c r="K8" s="169"/>
    </row>
    <row r="9" spans="1:11" ht="20.100000000000001" customHeight="1" x14ac:dyDescent="0.2">
      <c r="A9" s="80" t="s">
        <v>91</v>
      </c>
      <c r="B9" s="128" t="s">
        <v>56</v>
      </c>
      <c r="C9" s="129">
        <v>3.2</v>
      </c>
      <c r="F9" s="169"/>
      <c r="G9" s="169"/>
      <c r="H9" s="169"/>
      <c r="I9" s="169"/>
      <c r="J9" s="169"/>
      <c r="K9" s="169"/>
    </row>
    <row r="10" spans="1:11" ht="20.100000000000001" customHeight="1" x14ac:dyDescent="0.2">
      <c r="A10" s="80" t="s">
        <v>9</v>
      </c>
      <c r="B10" s="128" t="s">
        <v>56</v>
      </c>
      <c r="C10" s="131">
        <v>0.83760844895772735</v>
      </c>
      <c r="E10" s="52"/>
      <c r="F10" s="169"/>
      <c r="G10" s="169"/>
      <c r="H10" s="169"/>
      <c r="I10" s="169"/>
      <c r="J10" s="169"/>
      <c r="K10" s="169"/>
    </row>
    <row r="11" spans="1:11" ht="20.100000000000001" customHeight="1" x14ac:dyDescent="0.2">
      <c r="A11" s="21" t="s">
        <v>11</v>
      </c>
      <c r="B11" s="127">
        <v>6401.95</v>
      </c>
      <c r="C11" s="127">
        <v>7343.5020000000004</v>
      </c>
    </row>
    <row r="12" spans="1:11" ht="20.100000000000001" customHeight="1" x14ac:dyDescent="0.2">
      <c r="A12" s="80" t="s">
        <v>91</v>
      </c>
      <c r="B12" s="128" t="s">
        <v>56</v>
      </c>
      <c r="C12" s="129">
        <v>14.7</v>
      </c>
    </row>
    <row r="13" spans="1:11" ht="20.100000000000001" customHeight="1" x14ac:dyDescent="0.2">
      <c r="A13" s="80" t="s">
        <v>9</v>
      </c>
      <c r="B13" s="128" t="s">
        <v>56</v>
      </c>
      <c r="C13" s="130">
        <v>12.032706260024618</v>
      </c>
    </row>
    <row r="14" spans="1:11" ht="20.100000000000001" customHeight="1" x14ac:dyDescent="0.2">
      <c r="A14" t="s">
        <v>12</v>
      </c>
      <c r="B14" s="26"/>
      <c r="C14" s="39"/>
    </row>
    <row r="15" spans="1:11" ht="20.100000000000001" customHeight="1" x14ac:dyDescent="0.2">
      <c r="A15" t="s">
        <v>111</v>
      </c>
      <c r="B15" s="6"/>
      <c r="C15" s="6"/>
      <c r="D15" s="6"/>
      <c r="E15" s="6"/>
      <c r="F15" s="6"/>
      <c r="G15" s="6"/>
    </row>
    <row r="16" spans="1:11" ht="20.100000000000001" customHeight="1" x14ac:dyDescent="0.2">
      <c r="A16" t="s">
        <v>112</v>
      </c>
      <c r="B16" s="6"/>
      <c r="C16" s="6"/>
      <c r="D16" s="6"/>
      <c r="E16" s="6"/>
      <c r="F16" s="6"/>
      <c r="G16" s="6"/>
    </row>
    <row r="17" spans="1:10" ht="20.100000000000001" customHeight="1" x14ac:dyDescent="0.2">
      <c r="A17" s="2" t="s">
        <v>4</v>
      </c>
      <c r="B17" s="112"/>
      <c r="C17" s="112"/>
      <c r="D17" s="112"/>
      <c r="E17" s="112"/>
      <c r="F17" s="117"/>
      <c r="G17" s="112"/>
    </row>
    <row r="19" spans="1:10" ht="20.100000000000001" customHeight="1" x14ac:dyDescent="0.2">
      <c r="B19" s="118"/>
    </row>
    <row r="22" spans="1:10" ht="20.100000000000001" customHeight="1" x14ac:dyDescent="0.2">
      <c r="F22" s="110"/>
      <c r="G22" s="110"/>
      <c r="H22" s="110"/>
      <c r="I22" s="110"/>
      <c r="J22" s="110"/>
    </row>
    <row r="23" spans="1:10" ht="20.100000000000001" customHeight="1" x14ac:dyDescent="0.2">
      <c r="A23" s="119"/>
    </row>
    <row r="24" spans="1:10" ht="20.100000000000001" customHeight="1" x14ac:dyDescent="0.2">
      <c r="A24" s="120"/>
      <c r="B24" s="120"/>
      <c r="C24" s="120"/>
      <c r="D24" s="120"/>
      <c r="E24" s="120"/>
    </row>
  </sheetData>
  <mergeCells count="6">
    <mergeCell ref="K8:K10"/>
    <mergeCell ref="F8:F10"/>
    <mergeCell ref="G8:G10"/>
    <mergeCell ref="H8:H10"/>
    <mergeCell ref="I8:I10"/>
    <mergeCell ref="J8:J10"/>
  </mergeCells>
  <phoneticPr fontId="10" type="noConversion"/>
  <hyperlinks>
    <hyperlink ref="A17" location="'Table of Contents'!A1" display="Return to Contents" xr:uid="{09BBAC58-1896-4ABD-B5A1-27931070344C}"/>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1D68E-65E9-4ACB-B8FC-39AAF2B041C6}">
  <dimension ref="A1:F37"/>
  <sheetViews>
    <sheetView showGridLines="0" zoomScaleNormal="100" workbookViewId="0"/>
  </sheetViews>
  <sheetFormatPr defaultColWidth="8.6640625" defaultRowHeight="20.100000000000001" customHeight="1" x14ac:dyDescent="0.2"/>
  <cols>
    <col min="1" max="1" width="29.6640625" customWidth="1"/>
    <col min="2" max="2" width="8.44140625" bestFit="1" customWidth="1"/>
    <col min="3" max="3" width="11.21875" bestFit="1" customWidth="1"/>
    <col min="4" max="4" width="13.21875" bestFit="1" customWidth="1"/>
    <col min="5" max="5" width="10.5546875" bestFit="1" customWidth="1"/>
    <col min="6" max="6" width="13.21875" bestFit="1" customWidth="1"/>
    <col min="7" max="7" width="14.6640625" customWidth="1"/>
  </cols>
  <sheetData>
    <row r="1" spans="1:1" ht="20.100000000000001" customHeight="1" x14ac:dyDescent="0.2">
      <c r="A1" s="81" t="s">
        <v>90</v>
      </c>
    </row>
    <row r="2" spans="1:1" ht="20.100000000000001" customHeight="1" x14ac:dyDescent="0.2">
      <c r="A2" s="115" t="s">
        <v>96</v>
      </c>
    </row>
    <row r="3" spans="1:1" ht="20.100000000000001" customHeight="1" x14ac:dyDescent="0.2">
      <c r="A3" t="s">
        <v>182</v>
      </c>
    </row>
    <row r="4" spans="1:1" ht="20.100000000000001" customHeight="1" x14ac:dyDescent="0.2">
      <c r="A4" s="69" t="s">
        <v>211</v>
      </c>
    </row>
    <row r="18" spans="1:6" s="67" customFormat="1" ht="32.1" customHeight="1" x14ac:dyDescent="0.2">
      <c r="A18" s="67" t="s">
        <v>76</v>
      </c>
      <c r="B18" s="68" t="s">
        <v>113</v>
      </c>
      <c r="C18" s="68" t="s">
        <v>173</v>
      </c>
      <c r="D18" s="68" t="s">
        <v>206</v>
      </c>
      <c r="E18" s="68" t="s">
        <v>166</v>
      </c>
      <c r="F18" s="68" t="s">
        <v>207</v>
      </c>
    </row>
    <row r="19" spans="1:6" ht="20.100000000000001" customHeight="1" x14ac:dyDescent="0.2">
      <c r="A19" t="s">
        <v>15</v>
      </c>
      <c r="B19" s="65">
        <v>17534.987000000001</v>
      </c>
      <c r="C19" s="65">
        <v>19009.417000000001</v>
      </c>
      <c r="D19" s="65">
        <v>18816.787</v>
      </c>
      <c r="E19" s="65">
        <v>19873.187000000002</v>
      </c>
      <c r="F19" s="65">
        <v>20915.588</v>
      </c>
    </row>
    <row r="20" spans="1:6" ht="20.100000000000001" customHeight="1" x14ac:dyDescent="0.2">
      <c r="A20" t="s">
        <v>16</v>
      </c>
      <c r="B20" s="65">
        <v>12257.201999999999</v>
      </c>
      <c r="C20" s="65">
        <v>12531.486000000001</v>
      </c>
      <c r="D20" s="65">
        <v>12740.844999999999</v>
      </c>
      <c r="E20" s="65">
        <v>13195.732</v>
      </c>
      <c r="F20" s="65">
        <v>13852.031000000001</v>
      </c>
    </row>
    <row r="21" spans="1:6" ht="20.100000000000001" customHeight="1" x14ac:dyDescent="0.2">
      <c r="A21" t="s">
        <v>17</v>
      </c>
      <c r="B21" s="65">
        <v>5156.9570000000003</v>
      </c>
      <c r="C21" s="65">
        <v>6123.4570000000003</v>
      </c>
      <c r="D21" s="65">
        <v>7122.1549999999997</v>
      </c>
      <c r="E21" s="65">
        <v>6963.7849999999999</v>
      </c>
      <c r="F21" s="65">
        <v>7701.1719999999996</v>
      </c>
    </row>
    <row r="22" spans="1:6" ht="20.100000000000001" customHeight="1" x14ac:dyDescent="0.2">
      <c r="A22" t="s">
        <v>18</v>
      </c>
      <c r="B22" s="65">
        <v>3399.0160000000001</v>
      </c>
      <c r="C22" s="65">
        <v>3490.6979999999999</v>
      </c>
      <c r="D22" s="65">
        <v>3719.0749999999998</v>
      </c>
      <c r="E22" s="65">
        <v>3423.13</v>
      </c>
      <c r="F22" s="65">
        <v>3818.8539999999998</v>
      </c>
    </row>
    <row r="23" spans="1:6" ht="20.100000000000001" customHeight="1" x14ac:dyDescent="0.2">
      <c r="A23" t="s">
        <v>19</v>
      </c>
      <c r="B23" s="65">
        <v>3593.3150000000001</v>
      </c>
      <c r="C23" s="65">
        <v>3619.4</v>
      </c>
      <c r="D23" s="65">
        <v>3866.114</v>
      </c>
      <c r="E23" s="65">
        <v>3906.4690000000001</v>
      </c>
      <c r="F23" s="65">
        <v>4257.1329999999998</v>
      </c>
    </row>
    <row r="24" spans="1:6" ht="20.100000000000001" customHeight="1" x14ac:dyDescent="0.2">
      <c r="A24" t="s">
        <v>14</v>
      </c>
      <c r="B24" s="65">
        <v>3504.1210000000001</v>
      </c>
      <c r="C24" s="65">
        <v>2963.163</v>
      </c>
      <c r="D24" s="65">
        <v>3343.1869999999999</v>
      </c>
      <c r="E24" s="65">
        <v>3344.6680000000001</v>
      </c>
      <c r="F24" s="65">
        <v>3577.453</v>
      </c>
    </row>
    <row r="25" spans="1:6" ht="20.100000000000001" customHeight="1" x14ac:dyDescent="0.2">
      <c r="A25" t="s">
        <v>172</v>
      </c>
      <c r="B25" s="65">
        <v>2493.703</v>
      </c>
      <c r="C25" s="65">
        <v>2516.8040000000001</v>
      </c>
      <c r="D25" s="65">
        <v>2484.71</v>
      </c>
      <c r="E25" s="65">
        <v>2484.6779999999999</v>
      </c>
      <c r="F25" s="65">
        <v>2578.56</v>
      </c>
    </row>
    <row r="26" spans="1:6" ht="20.100000000000001" customHeight="1" x14ac:dyDescent="0.2">
      <c r="A26" t="s">
        <v>142</v>
      </c>
      <c r="B26" s="65">
        <v>1617.2090000000001</v>
      </c>
      <c r="C26" s="65">
        <v>1769.8119999999999</v>
      </c>
      <c r="D26" s="65">
        <v>1724.356</v>
      </c>
      <c r="E26" s="65">
        <v>1704.636</v>
      </c>
      <c r="F26" s="65">
        <v>2070.98</v>
      </c>
    </row>
    <row r="27" spans="1:6" ht="20.100000000000001" customHeight="1" x14ac:dyDescent="0.2">
      <c r="A27" s="80" t="s">
        <v>20</v>
      </c>
      <c r="B27" s="65">
        <v>837.97699999999998</v>
      </c>
      <c r="C27" s="65">
        <v>855.68399999999997</v>
      </c>
      <c r="D27" s="65">
        <v>690.42200000000003</v>
      </c>
      <c r="E27" s="65">
        <v>674.42200000000003</v>
      </c>
      <c r="F27" s="65">
        <v>922.96100000000001</v>
      </c>
    </row>
    <row r="28" spans="1:6" ht="20.100000000000001" customHeight="1" x14ac:dyDescent="0.2">
      <c r="A28" s="80" t="s">
        <v>21</v>
      </c>
      <c r="B28" s="65">
        <v>453.05099999999999</v>
      </c>
      <c r="C28" s="65">
        <v>599.53899999999999</v>
      </c>
      <c r="D28" s="65">
        <v>710.65</v>
      </c>
      <c r="E28" s="65">
        <v>706.95</v>
      </c>
      <c r="F28" s="65">
        <v>786.11099999999999</v>
      </c>
    </row>
    <row r="29" spans="1:6" ht="20.100000000000001" customHeight="1" x14ac:dyDescent="0.2">
      <c r="A29" s="80" t="s">
        <v>22</v>
      </c>
      <c r="B29" s="65">
        <v>326.18099999999998</v>
      </c>
      <c r="C29" s="65">
        <v>314.589</v>
      </c>
      <c r="D29" s="65">
        <v>323.28399999999999</v>
      </c>
      <c r="E29" s="65">
        <v>323.26400000000001</v>
      </c>
      <c r="F29" s="65">
        <v>361.90800000000002</v>
      </c>
    </row>
    <row r="30" spans="1:6" ht="20.100000000000001" customHeight="1" x14ac:dyDescent="0.2">
      <c r="A30" s="101" t="s">
        <v>23</v>
      </c>
      <c r="B30" s="71">
        <v>49556.510000000009</v>
      </c>
      <c r="C30" s="71">
        <v>52024.237000000001</v>
      </c>
      <c r="D30" s="71">
        <v>53817.228999999992</v>
      </c>
      <c r="E30" s="71">
        <v>54896.284999999989</v>
      </c>
      <c r="F30" s="71">
        <v>58771.771000000001</v>
      </c>
    </row>
    <row r="31" spans="1:6" ht="20.100000000000001" customHeight="1" x14ac:dyDescent="0.2">
      <c r="A31" t="s">
        <v>12</v>
      </c>
    </row>
    <row r="32" spans="1:6" ht="20.100000000000001" customHeight="1" x14ac:dyDescent="0.2">
      <c r="A32" t="s">
        <v>111</v>
      </c>
    </row>
    <row r="33" spans="1:1" ht="20.100000000000001" customHeight="1" x14ac:dyDescent="0.2">
      <c r="A33" t="s">
        <v>37</v>
      </c>
    </row>
    <row r="34" spans="1:1" ht="20.100000000000001" customHeight="1" x14ac:dyDescent="0.2">
      <c r="A34" s="69" t="s">
        <v>144</v>
      </c>
    </row>
    <row r="35" spans="1:1" ht="20.100000000000001" customHeight="1" x14ac:dyDescent="0.2">
      <c r="A35" s="69" t="s">
        <v>175</v>
      </c>
    </row>
    <row r="36" spans="1:1" ht="20.100000000000001" customHeight="1" x14ac:dyDescent="0.2">
      <c r="A36" t="s">
        <v>174</v>
      </c>
    </row>
    <row r="37" spans="1:1" ht="20.100000000000001" customHeight="1" x14ac:dyDescent="0.2">
      <c r="A37" s="2" t="s">
        <v>4</v>
      </c>
    </row>
  </sheetData>
  <hyperlinks>
    <hyperlink ref="A37" location="'Table of Contents'!A1" display="Return to Contents" xr:uid="{86CA3C44-4632-463A-91F8-1B27346EA108}"/>
  </hyperlink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14ADD-5439-4AEF-B80E-A42C38EF5086}">
  <sheetPr>
    <tabColor rgb="FF397E77"/>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4</v>
      </c>
    </row>
    <row r="2" spans="1:1" ht="20.100000000000001" customHeight="1" x14ac:dyDescent="0.2">
      <c r="A2" s="1"/>
    </row>
  </sheetData>
  <hyperlinks>
    <hyperlink ref="A1:A2" location="Contents!A1" display="Return to Contents" xr:uid="{A8A2A14F-CE66-4480-AE84-35E2E8915BE0}"/>
    <hyperlink ref="A1" location="'Table of Contents'!A1" display="Return to Contents" xr:uid="{08B15616-5A1A-4E6A-916C-B576207A171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3EEC3-108C-4158-9B6E-F9517212C578}">
  <dimension ref="A1:BE29"/>
  <sheetViews>
    <sheetView showGridLines="0" zoomScaleNormal="100" zoomScaleSheetLayoutView="100" workbookViewId="0"/>
  </sheetViews>
  <sheetFormatPr defaultColWidth="8.6640625" defaultRowHeight="20.100000000000001" customHeight="1" x14ac:dyDescent="0.2"/>
  <cols>
    <col min="1" max="1" width="32.6640625" customWidth="1"/>
    <col min="2" max="11" width="8.6640625" customWidth="1"/>
    <col min="12" max="12" width="9.6640625" customWidth="1"/>
    <col min="13" max="13" width="9.5546875" customWidth="1"/>
    <col min="14" max="14" width="9.6640625" customWidth="1"/>
    <col min="15" max="16" width="9.6640625" style="114" customWidth="1"/>
    <col min="17" max="17" width="9.5546875" style="114" customWidth="1"/>
    <col min="18" max="20" width="9.6640625" style="114" customWidth="1"/>
    <col min="21" max="21" width="9.5546875" style="114" customWidth="1"/>
    <col min="22" max="23" width="9.6640625" style="114" customWidth="1"/>
    <col min="24" max="24" width="9.6640625" customWidth="1"/>
    <col min="25" max="25" width="9.5546875" customWidth="1"/>
    <col min="26" max="28" width="9.6640625" customWidth="1"/>
    <col min="29" max="29" width="9.5546875" customWidth="1"/>
    <col min="30" max="32" width="9.6640625" customWidth="1"/>
    <col min="46" max="46" width="14.21875" customWidth="1"/>
    <col min="47" max="49" width="11.5546875" customWidth="1"/>
    <col min="50" max="50" width="15.5546875" customWidth="1"/>
    <col min="51" max="56" width="12.5546875" customWidth="1"/>
    <col min="57" max="57" width="17.5546875" customWidth="1"/>
  </cols>
  <sheetData>
    <row r="1" spans="1:57" s="4" customFormat="1" ht="20.100000000000001" customHeight="1" x14ac:dyDescent="0.2">
      <c r="A1" s="81" t="s">
        <v>203</v>
      </c>
      <c r="H1"/>
      <c r="O1" s="103"/>
      <c r="P1" s="103"/>
      <c r="Q1" s="103"/>
      <c r="R1" s="103"/>
      <c r="S1" s="103"/>
      <c r="T1" s="103"/>
      <c r="U1" s="103"/>
      <c r="V1" s="103"/>
      <c r="W1" s="103"/>
    </row>
    <row r="2" spans="1:57" s="4" customFormat="1" ht="20.100000000000001" customHeight="1" x14ac:dyDescent="0.2">
      <c r="A2" s="157" t="s">
        <v>178</v>
      </c>
      <c r="H2"/>
      <c r="O2" s="103"/>
      <c r="P2" s="103"/>
      <c r="Q2" s="103"/>
      <c r="R2" s="103"/>
      <c r="S2" s="103"/>
      <c r="T2" s="103"/>
      <c r="U2" s="103"/>
      <c r="V2" s="103"/>
      <c r="W2" s="103"/>
    </row>
    <row r="3" spans="1:57" s="4" customFormat="1" ht="20.100000000000001" customHeight="1" x14ac:dyDescent="0.2">
      <c r="A3" t="s">
        <v>126</v>
      </c>
      <c r="H3"/>
      <c r="O3" s="103"/>
      <c r="P3" s="103"/>
      <c r="Q3" s="103"/>
      <c r="R3" s="103"/>
      <c r="S3" s="103"/>
      <c r="T3" s="103"/>
      <c r="U3" s="103"/>
      <c r="V3" s="103"/>
      <c r="W3" s="103"/>
    </row>
    <row r="4" spans="1:57" s="4" customFormat="1" ht="20.100000000000001" customHeight="1" x14ac:dyDescent="0.2">
      <c r="A4" t="s">
        <v>183</v>
      </c>
      <c r="H4"/>
      <c r="O4" s="103"/>
      <c r="P4" s="103"/>
      <c r="Q4" s="103"/>
      <c r="R4" s="103"/>
      <c r="S4" s="103"/>
      <c r="T4" s="103"/>
      <c r="U4" s="103"/>
      <c r="V4" s="103"/>
      <c r="W4" s="103"/>
    </row>
    <row r="5" spans="1:57" s="16" customFormat="1" ht="20.100000000000001" customHeight="1" x14ac:dyDescent="0.2">
      <c r="A5" s="12"/>
      <c r="B5" s="12"/>
      <c r="C5" s="12"/>
      <c r="D5" s="12"/>
      <c r="E5" s="12"/>
      <c r="F5" s="12"/>
      <c r="G5" s="12"/>
      <c r="H5" s="12"/>
      <c r="I5" s="12"/>
      <c r="J5" s="12"/>
      <c r="K5" s="23"/>
      <c r="L5" s="12"/>
      <c r="M5" s="12"/>
      <c r="N5" s="12"/>
      <c r="O5" s="104"/>
      <c r="P5" s="104"/>
      <c r="Q5" s="104"/>
      <c r="R5" s="104"/>
      <c r="S5" s="14"/>
      <c r="T5" s="14"/>
      <c r="U5" s="14"/>
      <c r="V5" s="14"/>
      <c r="W5" s="14"/>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row>
    <row r="6" spans="1:57" s="16" customFormat="1" ht="20.100000000000001" customHeight="1" x14ac:dyDescent="0.2">
      <c r="A6" s="12"/>
      <c r="B6" s="12"/>
      <c r="C6" s="12"/>
      <c r="D6" s="12"/>
      <c r="E6" s="12"/>
      <c r="F6" s="12"/>
      <c r="G6" s="12"/>
      <c r="H6" s="12"/>
      <c r="I6" s="12"/>
      <c r="J6" s="12"/>
      <c r="K6" s="5"/>
      <c r="L6" s="12"/>
      <c r="M6" s="12"/>
      <c r="N6" s="12"/>
      <c r="O6" s="104"/>
      <c r="P6" s="104"/>
      <c r="Q6" s="104"/>
      <c r="R6" s="104"/>
      <c r="S6" s="105"/>
      <c r="T6" s="105"/>
      <c r="U6" s="105"/>
      <c r="V6" s="105"/>
      <c r="W6" s="105"/>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row>
    <row r="7" spans="1:57" s="16" customFormat="1" ht="20.100000000000001" customHeight="1" x14ac:dyDescent="0.2">
      <c r="A7" s="12"/>
      <c r="B7" s="12"/>
      <c r="C7" s="12"/>
      <c r="D7" s="12"/>
      <c r="E7" s="12"/>
      <c r="F7" s="12"/>
      <c r="G7" s="12"/>
      <c r="H7" s="12"/>
      <c r="I7" s="12"/>
      <c r="J7" s="12"/>
      <c r="K7" s="12"/>
      <c r="L7" s="12"/>
      <c r="M7" s="12"/>
      <c r="N7" s="12"/>
      <c r="O7" s="104"/>
      <c r="P7" s="104"/>
      <c r="Q7" s="104"/>
      <c r="R7" s="104"/>
      <c r="S7" s="106"/>
      <c r="T7" s="106"/>
      <c r="U7" s="106"/>
      <c r="V7" s="106"/>
      <c r="W7" s="106"/>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row>
    <row r="8" spans="1:57" s="16" customFormat="1" ht="20.100000000000001" customHeight="1" x14ac:dyDescent="0.2">
      <c r="A8" s="12"/>
      <c r="B8" s="12"/>
      <c r="C8" s="12"/>
      <c r="D8" s="12"/>
      <c r="E8" s="12"/>
      <c r="F8" s="12"/>
      <c r="G8" s="12"/>
      <c r="H8" s="12"/>
      <c r="I8" s="12"/>
      <c r="J8" s="12"/>
      <c r="K8" s="12"/>
      <c r="L8" s="12"/>
      <c r="M8" s="12"/>
      <c r="N8" s="12"/>
      <c r="O8" s="104"/>
      <c r="P8" s="104"/>
      <c r="Q8" s="104"/>
      <c r="R8" s="104"/>
      <c r="S8" s="105"/>
      <c r="T8" s="105"/>
      <c r="U8" s="105"/>
      <c r="V8" s="105"/>
      <c r="W8" s="105"/>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row>
    <row r="9" spans="1:57" s="16" customFormat="1" ht="20.100000000000001" customHeight="1" x14ac:dyDescent="0.2">
      <c r="A9" s="12"/>
      <c r="B9" s="12"/>
      <c r="C9" s="12"/>
      <c r="D9" s="12"/>
      <c r="E9" s="12"/>
      <c r="F9" s="12"/>
      <c r="G9" s="12"/>
      <c r="H9" s="12"/>
      <c r="I9" s="12"/>
      <c r="J9" s="12"/>
      <c r="K9" s="12"/>
      <c r="L9" s="12"/>
      <c r="M9" s="12"/>
      <c r="N9" s="12"/>
      <c r="O9" s="104"/>
      <c r="P9" s="104"/>
      <c r="Q9" s="104"/>
      <c r="R9" s="104"/>
      <c r="S9" s="106"/>
      <c r="T9" s="106"/>
      <c r="U9" s="106"/>
      <c r="V9" s="106"/>
      <c r="W9" s="106"/>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row>
    <row r="10" spans="1:57" s="16" customFormat="1" ht="20.100000000000001" customHeight="1" x14ac:dyDescent="0.2">
      <c r="A10" s="12"/>
      <c r="B10" s="12"/>
      <c r="C10" s="12"/>
      <c r="D10" s="12"/>
      <c r="E10" s="12"/>
      <c r="F10" s="12"/>
      <c r="G10" s="12"/>
      <c r="H10" s="12"/>
      <c r="I10" s="12"/>
      <c r="J10" s="12"/>
      <c r="K10" s="12"/>
      <c r="L10" s="12"/>
      <c r="M10" s="12"/>
      <c r="N10" s="12"/>
      <c r="O10" s="104"/>
      <c r="P10" s="104"/>
      <c r="Q10" s="104"/>
      <c r="R10" s="104"/>
      <c r="S10" s="106"/>
      <c r="T10" s="106"/>
      <c r="U10" s="106"/>
      <c r="V10" s="106"/>
      <c r="W10" s="106"/>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row>
    <row r="11" spans="1:57" s="16" customFormat="1" ht="20.100000000000001" customHeight="1" x14ac:dyDescent="0.2">
      <c r="A11" s="12"/>
      <c r="B11" s="12"/>
      <c r="C11" s="12"/>
      <c r="D11" s="12"/>
      <c r="E11" s="12"/>
      <c r="F11" s="12"/>
      <c r="G11" s="12"/>
      <c r="H11" s="12"/>
      <c r="I11" s="12"/>
      <c r="J11" s="12"/>
      <c r="K11" s="12"/>
      <c r="L11" s="12"/>
      <c r="M11" s="12"/>
      <c r="N11" s="12"/>
      <c r="O11" s="104"/>
      <c r="P11" s="104"/>
      <c r="Q11" s="104"/>
      <c r="R11" s="104"/>
      <c r="S11" s="107"/>
      <c r="T11" s="107"/>
      <c r="U11" s="107"/>
      <c r="V11" s="107"/>
      <c r="W11" s="107"/>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row>
    <row r="12" spans="1:57" s="16" customFormat="1" ht="20.100000000000001" customHeight="1" x14ac:dyDescent="0.2">
      <c r="A12" s="12"/>
      <c r="B12" s="12"/>
      <c r="C12" s="12"/>
      <c r="D12" s="12"/>
      <c r="E12" s="12"/>
      <c r="F12" s="12"/>
      <c r="G12" s="12"/>
      <c r="H12" s="12"/>
      <c r="I12" s="12"/>
      <c r="J12" s="12"/>
      <c r="K12" s="12"/>
      <c r="L12" s="12"/>
      <c r="M12" s="12"/>
      <c r="N12" s="12"/>
      <c r="O12" s="104"/>
      <c r="P12" s="104"/>
      <c r="Q12" s="104"/>
      <c r="R12" s="104"/>
      <c r="S12" s="107"/>
      <c r="T12" s="107"/>
      <c r="U12" s="107"/>
      <c r="V12" s="107"/>
      <c r="W12" s="107"/>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row>
    <row r="13" spans="1:57" s="16" customFormat="1" ht="20.100000000000001" customHeight="1" x14ac:dyDescent="0.2">
      <c r="A13" s="12"/>
      <c r="B13" s="12"/>
      <c r="C13" s="12"/>
      <c r="D13" s="12"/>
      <c r="E13" s="12"/>
      <c r="F13" s="12"/>
      <c r="G13" s="12"/>
      <c r="H13" s="12"/>
      <c r="I13" s="12"/>
      <c r="J13" s="12"/>
      <c r="K13" s="12"/>
      <c r="L13" s="12"/>
      <c r="M13" s="12"/>
      <c r="N13" s="12"/>
      <c r="O13" s="104"/>
      <c r="P13" s="104"/>
      <c r="Q13" s="104"/>
      <c r="R13" s="104"/>
      <c r="S13" s="106"/>
      <c r="T13" s="106"/>
      <c r="U13" s="106"/>
      <c r="V13" s="106"/>
      <c r="W13" s="106"/>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row>
    <row r="14" spans="1:57" s="16" customFormat="1" ht="20.100000000000001" customHeight="1" x14ac:dyDescent="0.2">
      <c r="A14" s="12"/>
      <c r="B14" s="12"/>
      <c r="C14" s="12"/>
      <c r="D14" s="12"/>
      <c r="E14" s="12"/>
      <c r="F14" s="12"/>
      <c r="G14" s="12"/>
      <c r="H14" s="12"/>
      <c r="I14" s="12"/>
      <c r="J14" s="12"/>
      <c r="K14" s="12"/>
      <c r="L14" s="12"/>
      <c r="M14" s="12"/>
      <c r="N14" s="12"/>
      <c r="O14" s="104"/>
      <c r="P14" s="104"/>
      <c r="Q14" s="104"/>
      <c r="R14" s="104"/>
      <c r="S14" s="106"/>
      <c r="T14" s="106"/>
      <c r="U14" s="106"/>
      <c r="V14" s="106"/>
      <c r="W14" s="106"/>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row>
    <row r="15" spans="1:57" s="16" customFormat="1" ht="20.100000000000001" customHeight="1" x14ac:dyDescent="0.2">
      <c r="A15" s="12"/>
      <c r="B15" s="12"/>
      <c r="C15" s="12"/>
      <c r="D15" s="12"/>
      <c r="E15" s="12"/>
      <c r="F15" s="12"/>
      <c r="G15" s="12"/>
      <c r="H15" s="12"/>
      <c r="I15" s="12"/>
      <c r="J15" s="12"/>
      <c r="K15" s="12"/>
      <c r="L15" s="12"/>
      <c r="M15" s="12"/>
      <c r="N15" s="12"/>
      <c r="O15" s="104"/>
      <c r="P15" s="104"/>
      <c r="Q15" s="104"/>
      <c r="R15" s="104"/>
      <c r="S15" s="108"/>
      <c r="T15" s="108"/>
      <c r="U15" s="108"/>
      <c r="V15" s="108"/>
      <c r="W15" s="108"/>
    </row>
    <row r="16" spans="1:57" s="16" customFormat="1" ht="20.100000000000001" customHeight="1" x14ac:dyDescent="0.2">
      <c r="A16" s="12"/>
      <c r="B16" s="12"/>
      <c r="C16" s="12"/>
      <c r="D16" s="12"/>
      <c r="E16" s="12"/>
      <c r="F16" s="12"/>
      <c r="G16" s="12"/>
      <c r="H16" s="12"/>
      <c r="I16" s="12"/>
      <c r="J16" s="12"/>
      <c r="K16" s="12"/>
      <c r="L16" s="12"/>
      <c r="M16" s="12"/>
      <c r="N16" s="12"/>
      <c r="O16" s="104"/>
      <c r="P16" s="104"/>
      <c r="Q16" s="104"/>
      <c r="R16" s="104"/>
      <c r="S16" s="108"/>
      <c r="T16" s="108"/>
      <c r="U16" s="108"/>
      <c r="V16" s="108"/>
      <c r="W16" s="108"/>
    </row>
    <row r="17" spans="1:31" s="16" customFormat="1" ht="20.100000000000001" customHeight="1" x14ac:dyDescent="0.2">
      <c r="A17" s="12"/>
      <c r="B17" s="12"/>
      <c r="C17" s="12"/>
      <c r="D17" s="12"/>
      <c r="E17" s="12"/>
      <c r="F17" s="12"/>
      <c r="G17" s="12"/>
      <c r="H17" s="12"/>
      <c r="I17" s="12"/>
      <c r="J17" s="12"/>
      <c r="K17" s="12"/>
      <c r="L17" s="12"/>
      <c r="M17" s="12"/>
      <c r="N17" s="12"/>
      <c r="O17" s="104"/>
      <c r="P17" s="104"/>
      <c r="Q17" s="104"/>
      <c r="R17" s="104"/>
      <c r="S17" s="108"/>
      <c r="T17" s="108"/>
      <c r="U17" s="108"/>
      <c r="V17" s="108"/>
      <c r="W17" s="108"/>
    </row>
    <row r="18" spans="1:31" s="18" customFormat="1" ht="20.100000000000001" customHeight="1" x14ac:dyDescent="0.2">
      <c r="A18" s="27" t="s">
        <v>24</v>
      </c>
      <c r="B18" s="3" t="s">
        <v>25</v>
      </c>
      <c r="C18" s="3" t="s">
        <v>26</v>
      </c>
      <c r="D18" s="3" t="s">
        <v>27</v>
      </c>
      <c r="E18" s="3" t="s">
        <v>28</v>
      </c>
      <c r="F18" s="3" t="s">
        <v>29</v>
      </c>
      <c r="G18" s="3" t="s">
        <v>30</v>
      </c>
      <c r="H18" s="3" t="s">
        <v>31</v>
      </c>
      <c r="I18" s="3" t="s">
        <v>32</v>
      </c>
      <c r="J18" s="3" t="s">
        <v>6</v>
      </c>
      <c r="K18" s="3" t="s">
        <v>7</v>
      </c>
    </row>
    <row r="19" spans="1:31" s="4" customFormat="1" ht="20.100000000000001" customHeight="1" x14ac:dyDescent="0.2">
      <c r="A19" t="s">
        <v>131</v>
      </c>
      <c r="B19" s="26">
        <v>33023.216613788594</v>
      </c>
      <c r="C19" s="26">
        <v>33314.873004056004</v>
      </c>
      <c r="D19" s="26">
        <v>33221.872024248602</v>
      </c>
      <c r="E19" s="26">
        <v>33647.44254738836</v>
      </c>
      <c r="F19" s="26">
        <v>33609.581136149121</v>
      </c>
      <c r="G19" s="26">
        <v>35539.68795410046</v>
      </c>
      <c r="H19" s="26">
        <v>37199.73253376496</v>
      </c>
      <c r="I19" s="26">
        <v>38157.602316316887</v>
      </c>
      <c r="J19" s="26">
        <v>39635</v>
      </c>
      <c r="K19" s="26">
        <v>40182.287550781686</v>
      </c>
    </row>
    <row r="20" spans="1:31" s="4" customFormat="1" ht="20.100000000000001" customHeight="1" x14ac:dyDescent="0.2">
      <c r="A20" t="s">
        <v>165</v>
      </c>
      <c r="B20" s="26" t="s">
        <v>56</v>
      </c>
      <c r="C20" s="26" t="s">
        <v>56</v>
      </c>
      <c r="D20" s="26" t="s">
        <v>56</v>
      </c>
      <c r="E20" s="26" t="s">
        <v>56</v>
      </c>
      <c r="F20" s="26">
        <v>10674.895863359163</v>
      </c>
      <c r="G20" s="65">
        <v>5201.0049051377746</v>
      </c>
      <c r="H20" s="26" t="s">
        <v>56</v>
      </c>
      <c r="I20" s="26" t="s">
        <v>56</v>
      </c>
      <c r="J20" s="26" t="s">
        <v>56</v>
      </c>
      <c r="K20" s="26" t="s">
        <v>56</v>
      </c>
    </row>
    <row r="21" spans="1:31" s="4" customFormat="1" ht="20.100000000000001" customHeight="1" x14ac:dyDescent="0.2">
      <c r="A21" t="s">
        <v>12</v>
      </c>
      <c r="K21" s="158"/>
    </row>
    <row r="22" spans="1:31" s="4" customFormat="1" ht="20.100000000000001" customHeight="1" x14ac:dyDescent="0.2">
      <c r="A22" s="2" t="s">
        <v>92</v>
      </c>
      <c r="B22" s="6"/>
      <c r="C22" s="6"/>
      <c r="D22" s="6"/>
      <c r="E22" s="6"/>
      <c r="F22" s="6"/>
      <c r="G22" s="6"/>
      <c r="H22" s="109"/>
      <c r="I22" s="109"/>
      <c r="J22" s="109"/>
    </row>
    <row r="23" spans="1:31" s="4" customFormat="1" ht="20.100000000000001" customHeight="1" x14ac:dyDescent="0.2">
      <c r="A23" t="s">
        <v>93</v>
      </c>
      <c r="B23" s="6"/>
      <c r="C23" s="6"/>
      <c r="D23" s="6"/>
      <c r="E23" s="6"/>
      <c r="F23" s="6"/>
      <c r="G23" s="6"/>
      <c r="H23" s="7"/>
      <c r="J23" s="109"/>
    </row>
    <row r="24" spans="1:31" s="4" customFormat="1" ht="20.100000000000001" customHeight="1" x14ac:dyDescent="0.2">
      <c r="A24" s="2" t="s">
        <v>35</v>
      </c>
      <c r="B24" s="6"/>
      <c r="C24" s="6"/>
      <c r="D24" s="6"/>
      <c r="E24" s="6"/>
      <c r="F24" s="6"/>
      <c r="G24" s="6"/>
      <c r="H24" s="7"/>
      <c r="J24" s="109"/>
    </row>
    <row r="25" spans="1:31" s="4" customFormat="1" ht="20.100000000000001" customHeight="1" x14ac:dyDescent="0.2">
      <c r="A25" s="2" t="s">
        <v>94</v>
      </c>
      <c r="C25" s="110"/>
      <c r="D25" s="110"/>
      <c r="E25" s="110"/>
      <c r="F25" s="110"/>
      <c r="G25" s="110"/>
      <c r="H25" s="110"/>
      <c r="I25" s="111"/>
      <c r="J25" s="110"/>
      <c r="K25" s="111"/>
    </row>
    <row r="26" spans="1:31" s="4" customFormat="1" ht="20.100000000000001" customHeight="1" x14ac:dyDescent="0.2">
      <c r="A26" s="125" t="s">
        <v>153</v>
      </c>
    </row>
    <row r="27" spans="1:31" s="4" customFormat="1" ht="20.100000000000001" customHeight="1" x14ac:dyDescent="0.2">
      <c r="A27" s="125" t="s">
        <v>150</v>
      </c>
    </row>
    <row r="28" spans="1:31" s="4" customFormat="1" ht="20.100000000000001" customHeight="1" x14ac:dyDescent="0.2">
      <c r="A28" s="125" t="s">
        <v>152</v>
      </c>
    </row>
    <row r="29" spans="1:31" ht="20.100000000000001" customHeight="1" x14ac:dyDescent="0.2">
      <c r="A29" s="2" t="s">
        <v>4</v>
      </c>
      <c r="B29" s="112"/>
      <c r="C29" s="113"/>
      <c r="D29" s="113"/>
      <c r="E29" s="113"/>
      <c r="F29" s="113"/>
      <c r="G29" s="113"/>
      <c r="H29" s="113"/>
      <c r="I29" s="113"/>
      <c r="J29" s="113"/>
      <c r="K29" s="113"/>
      <c r="O29"/>
      <c r="P29"/>
      <c r="Q29"/>
      <c r="R29"/>
      <c r="S29"/>
      <c r="T29"/>
      <c r="U29"/>
      <c r="V29"/>
      <c r="X29" s="114"/>
      <c r="Y29" s="114"/>
      <c r="Z29" s="114"/>
      <c r="AA29" s="114"/>
      <c r="AB29" s="114"/>
      <c r="AC29" s="114"/>
      <c r="AD29" s="114"/>
      <c r="AE29" s="114"/>
    </row>
  </sheetData>
  <phoneticPr fontId="10" type="noConversion"/>
  <hyperlinks>
    <hyperlink ref="A22" r:id="rId1" xr:uid="{AFCCD8AD-9714-4A74-89EF-C43E158B11E5}"/>
    <hyperlink ref="A29" location="'Table of Contents'!A1" display="Return to Contents" xr:uid="{A4CE6F88-2398-4EB8-B88C-FAD43CCFCC1E}"/>
    <hyperlink ref="A24" r:id="rId2" display="ONS (2024) GDP deflator: Year on Year growth (seasonally adjusted)" xr:uid="{C6B156CF-3088-4164-9C23-ED9774913A59}"/>
    <hyperlink ref="A25" r:id="rId3" display="OBR (2024) Economic and Fiscal Outlook October 2024," xr:uid="{C5B4326A-2B60-4041-A330-C59400B85645}"/>
  </hyperlinks>
  <pageMargins left="0.7" right="0.7" top="0.75" bottom="0.75" header="0.3" footer="0.3"/>
  <pageSetup paperSize="9" orientation="portrait" r:id="rId4"/>
  <drawing r:id="rId5"/>
  <tableParts count="1">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E7C26-D85B-4733-A301-C31AD581AFF6}">
  <dimension ref="A1:L35"/>
  <sheetViews>
    <sheetView showGridLines="0" zoomScaleNormal="100" workbookViewId="0"/>
  </sheetViews>
  <sheetFormatPr defaultColWidth="8.6640625" defaultRowHeight="20.100000000000001" customHeight="1" x14ac:dyDescent="0.2"/>
  <cols>
    <col min="1" max="1" width="30.6640625" customWidth="1"/>
    <col min="2" max="9" width="11.88671875" customWidth="1"/>
  </cols>
  <sheetData>
    <row r="1" spans="1:2" ht="20.100000000000001" customHeight="1" x14ac:dyDescent="0.2">
      <c r="A1" s="100" t="s">
        <v>89</v>
      </c>
      <c r="B1" s="4"/>
    </row>
    <row r="2" spans="1:2" ht="20.100000000000001" customHeight="1" x14ac:dyDescent="0.2">
      <c r="A2" s="55" t="s">
        <v>184</v>
      </c>
      <c r="B2" s="4"/>
    </row>
    <row r="3" spans="1:2" ht="20.100000000000001" customHeight="1" x14ac:dyDescent="0.2">
      <c r="A3" t="s">
        <v>115</v>
      </c>
      <c r="B3" s="4"/>
    </row>
    <row r="4" spans="1:2" ht="20.100000000000001" customHeight="1" x14ac:dyDescent="0.2">
      <c r="A4" t="s">
        <v>185</v>
      </c>
      <c r="B4" s="4"/>
    </row>
    <row r="18" spans="1:12" ht="60" x14ac:dyDescent="0.2">
      <c r="A18" s="67" t="s">
        <v>154</v>
      </c>
      <c r="B18" s="68" t="s">
        <v>38</v>
      </c>
      <c r="C18" s="68" t="s">
        <v>39</v>
      </c>
      <c r="D18" s="68" t="s">
        <v>40</v>
      </c>
      <c r="E18" s="68" t="s">
        <v>41</v>
      </c>
      <c r="F18" s="68" t="s">
        <v>42</v>
      </c>
      <c r="G18" s="68" t="s">
        <v>43</v>
      </c>
      <c r="H18" s="68" t="s">
        <v>44</v>
      </c>
      <c r="I18" s="68" t="s">
        <v>45</v>
      </c>
    </row>
    <row r="19" spans="1:12" ht="20.100000000000001" customHeight="1" x14ac:dyDescent="0.2">
      <c r="A19" t="s">
        <v>114</v>
      </c>
      <c r="B19" s="137">
        <v>1053.8610000000001</v>
      </c>
      <c r="C19" s="65">
        <v>-4.9169999999999998</v>
      </c>
      <c r="D19" s="65">
        <v>5.3120000000000003</v>
      </c>
      <c r="E19" s="65">
        <v>1.335</v>
      </c>
      <c r="F19" s="65">
        <v>-6.8360000000000003</v>
      </c>
      <c r="G19" s="65">
        <v>-5.5010000000000003</v>
      </c>
      <c r="H19" s="65">
        <v>-10.417999999999999</v>
      </c>
      <c r="I19" s="65">
        <v>1048.3599999999999</v>
      </c>
      <c r="L19" s="94"/>
    </row>
    <row r="20" spans="1:12" ht="20.100000000000001" customHeight="1" x14ac:dyDescent="0.2">
      <c r="A20" t="s">
        <v>21</v>
      </c>
      <c r="B20" s="137">
        <v>231.97499999999999</v>
      </c>
      <c r="C20" s="65">
        <v>-2.1110000000000002</v>
      </c>
      <c r="D20" s="65">
        <v>-0.68700000000000006</v>
      </c>
      <c r="E20" s="65">
        <v>0</v>
      </c>
      <c r="F20" s="65">
        <v>-3.6</v>
      </c>
      <c r="G20" s="65">
        <v>-3.6</v>
      </c>
      <c r="H20" s="65">
        <v>-5.7110000000000003</v>
      </c>
      <c r="I20" s="65">
        <v>228.375</v>
      </c>
      <c r="L20" s="94"/>
    </row>
    <row r="21" spans="1:12" ht="20.100000000000001" customHeight="1" x14ac:dyDescent="0.2">
      <c r="A21" t="s">
        <v>20</v>
      </c>
      <c r="B21" s="137">
        <v>-50.731000000000002</v>
      </c>
      <c r="C21" s="65">
        <v>-0.154</v>
      </c>
      <c r="D21" s="65">
        <v>0.35099999999999998</v>
      </c>
      <c r="E21" s="65">
        <v>0</v>
      </c>
      <c r="F21" s="65">
        <v>-18.899999999999999</v>
      </c>
      <c r="G21" s="65">
        <v>-18.899999999999999</v>
      </c>
      <c r="H21" s="65">
        <v>-19.053999999999998</v>
      </c>
      <c r="I21" s="65">
        <v>-69.631</v>
      </c>
      <c r="L21" s="94"/>
    </row>
    <row r="22" spans="1:12" ht="20.100000000000001" customHeight="1" x14ac:dyDescent="0.2">
      <c r="A22" t="s">
        <v>22</v>
      </c>
      <c r="B22" s="137">
        <v>303.53500000000003</v>
      </c>
      <c r="C22" s="65">
        <v>-0.501</v>
      </c>
      <c r="D22" s="65">
        <v>-1.2629999999999999</v>
      </c>
      <c r="E22" s="65">
        <v>-0.02</v>
      </c>
      <c r="F22" s="65">
        <v>0</v>
      </c>
      <c r="G22" s="65">
        <v>-0.02</v>
      </c>
      <c r="H22" s="65">
        <v>-0.52100000000000002</v>
      </c>
      <c r="I22" s="65">
        <v>303.51499999999999</v>
      </c>
      <c r="L22" s="94"/>
    </row>
    <row r="23" spans="1:12" ht="20.100000000000001" customHeight="1" x14ac:dyDescent="0.2">
      <c r="A23" t="s">
        <v>14</v>
      </c>
      <c r="B23" s="137">
        <v>1546.598</v>
      </c>
      <c r="C23" s="65">
        <v>-98.123999999999995</v>
      </c>
      <c r="D23" s="65">
        <v>13.6</v>
      </c>
      <c r="E23" s="65">
        <v>1.4810000000000001</v>
      </c>
      <c r="F23" s="65">
        <v>0</v>
      </c>
      <c r="G23" s="65">
        <v>1.4810000000000001</v>
      </c>
      <c r="H23" s="65">
        <v>-96.643000000000001</v>
      </c>
      <c r="I23" s="65">
        <v>1548.079</v>
      </c>
      <c r="L23" s="94"/>
    </row>
    <row r="24" spans="1:12" ht="20.100000000000001" customHeight="1" x14ac:dyDescent="0.2">
      <c r="A24" t="s">
        <v>18</v>
      </c>
      <c r="B24" s="137">
        <v>3196.2280000000001</v>
      </c>
      <c r="C24" s="65">
        <v>-5.867</v>
      </c>
      <c r="D24" s="65">
        <v>-311.57</v>
      </c>
      <c r="E24" s="65">
        <v>0.248</v>
      </c>
      <c r="F24" s="65">
        <v>-6.899</v>
      </c>
      <c r="G24" s="65">
        <v>-6.6509999999999998</v>
      </c>
      <c r="H24" s="65">
        <v>-12.518000000000001</v>
      </c>
      <c r="I24" s="65">
        <v>3189.5770000000002</v>
      </c>
      <c r="L24" s="94"/>
    </row>
    <row r="25" spans="1:12" ht="20.100000000000001" customHeight="1" x14ac:dyDescent="0.2">
      <c r="A25" t="s">
        <v>17</v>
      </c>
      <c r="B25" s="137">
        <v>7042.2929999999997</v>
      </c>
      <c r="C25" s="65">
        <v>-4.34</v>
      </c>
      <c r="D25" s="65">
        <v>-127.592</v>
      </c>
      <c r="E25" s="65">
        <v>15.029</v>
      </c>
      <c r="F25" s="65">
        <v>-160</v>
      </c>
      <c r="G25" s="65">
        <v>-144.971</v>
      </c>
      <c r="H25" s="65">
        <v>-149.31100000000001</v>
      </c>
      <c r="I25" s="65">
        <v>6897.3220000000001</v>
      </c>
      <c r="L25" s="94"/>
    </row>
    <row r="26" spans="1:12" ht="20.100000000000001" customHeight="1" x14ac:dyDescent="0.2">
      <c r="A26" t="s">
        <v>19</v>
      </c>
      <c r="B26" s="137">
        <v>3547.4760000000001</v>
      </c>
      <c r="C26" s="65">
        <v>-10.898</v>
      </c>
      <c r="D26" s="65">
        <v>3.121</v>
      </c>
      <c r="E26" s="65">
        <v>0</v>
      </c>
      <c r="F26" s="65">
        <v>40.448</v>
      </c>
      <c r="G26" s="65">
        <v>40.448</v>
      </c>
      <c r="H26" s="65">
        <v>29.55</v>
      </c>
      <c r="I26" s="65">
        <v>3587.924</v>
      </c>
      <c r="L26" s="94"/>
    </row>
    <row r="27" spans="1:12" ht="20.100000000000001" customHeight="1" x14ac:dyDescent="0.2">
      <c r="A27" t="s">
        <v>15</v>
      </c>
      <c r="B27" s="137">
        <v>18062.337</v>
      </c>
      <c r="C27" s="65">
        <v>-65.864999999999995</v>
      </c>
      <c r="D27" s="65">
        <v>-691.65</v>
      </c>
      <c r="E27" s="65">
        <v>0</v>
      </c>
      <c r="F27" s="65">
        <v>1058</v>
      </c>
      <c r="G27" s="65">
        <v>1058</v>
      </c>
      <c r="H27" s="65">
        <v>992.13499999999999</v>
      </c>
      <c r="I27" s="65">
        <v>19120.337</v>
      </c>
      <c r="K27" s="94"/>
      <c r="L27" s="94"/>
    </row>
    <row r="28" spans="1:12" ht="20.100000000000001" customHeight="1" x14ac:dyDescent="0.2">
      <c r="A28" s="102" t="s">
        <v>217</v>
      </c>
      <c r="B28" s="137">
        <v>12660.394</v>
      </c>
      <c r="C28" s="65">
        <v>-10.448</v>
      </c>
      <c r="D28" s="65">
        <v>1110.3779999999999</v>
      </c>
      <c r="E28" s="65">
        <v>0</v>
      </c>
      <c r="F28" s="65">
        <v>155.92400000000001</v>
      </c>
      <c r="G28" s="65">
        <v>155.92400000000001</v>
      </c>
      <c r="H28" s="65">
        <v>145.476</v>
      </c>
      <c r="I28" s="65">
        <f>SUM(Figure2point4[[#This Row],[Budget Bill]]+Figure2point4[[#This Row],[Budget cover from UKG departments]]+Figure2point4[[#This Row],[SG newly deployed funding]])</f>
        <v>12816.318000000001</v>
      </c>
      <c r="L28" s="94"/>
    </row>
    <row r="29" spans="1:12" ht="20.100000000000001" customHeight="1" x14ac:dyDescent="0.2">
      <c r="A29" t="s">
        <v>223</v>
      </c>
      <c r="B29" s="167">
        <v>47593.966</v>
      </c>
      <c r="C29" s="168">
        <v>-203.22499999999999</v>
      </c>
      <c r="D29" s="168">
        <v>0</v>
      </c>
      <c r="E29" s="168">
        <v>18.073</v>
      </c>
      <c r="F29" s="168">
        <v>1058.1369999999999</v>
      </c>
      <c r="G29" s="168">
        <v>1076.21</v>
      </c>
      <c r="H29" s="168">
        <v>872.98500000000001</v>
      </c>
      <c r="I29" s="168">
        <f>SUM(I19:I28)</f>
        <v>48670.175999999999</v>
      </c>
      <c r="K29" s="94"/>
    </row>
    <row r="30" spans="1:12" ht="20.100000000000001" customHeight="1" x14ac:dyDescent="0.2">
      <c r="A30" t="s">
        <v>12</v>
      </c>
      <c r="B30" s="159"/>
      <c r="I30" s="94"/>
    </row>
    <row r="31" spans="1:12" ht="20.100000000000001" customHeight="1" x14ac:dyDescent="0.2">
      <c r="A31" t="s">
        <v>111</v>
      </c>
      <c r="B31" s="94"/>
      <c r="C31" s="94"/>
      <c r="D31" s="94"/>
      <c r="E31" s="94"/>
      <c r="F31" s="94"/>
      <c r="G31" s="94"/>
      <c r="H31" s="94"/>
      <c r="I31" s="94"/>
    </row>
    <row r="32" spans="1:12" ht="20.100000000000001" customHeight="1" x14ac:dyDescent="0.2">
      <c r="A32" t="s">
        <v>37</v>
      </c>
    </row>
    <row r="33" spans="1:1" ht="20.100000000000001" customHeight="1" x14ac:dyDescent="0.2">
      <c r="A33" s="69" t="s">
        <v>186</v>
      </c>
    </row>
    <row r="34" spans="1:1" s="69" customFormat="1" ht="20.100000000000001" customHeight="1" x14ac:dyDescent="0.2">
      <c r="A34" s="69" t="s">
        <v>225</v>
      </c>
    </row>
    <row r="35" spans="1:1" ht="20.100000000000001" customHeight="1" x14ac:dyDescent="0.2">
      <c r="A35" s="2" t="s">
        <v>4</v>
      </c>
    </row>
  </sheetData>
  <hyperlinks>
    <hyperlink ref="A35" location="'Table of Contents'!A1" display="Return to Contents" xr:uid="{AB8C5FB7-E257-4F2E-9888-039DDECFDA15}"/>
  </hyperlinks>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E4CA1-6803-4494-87DA-D2D23B84B89A}">
  <dimension ref="A1:E20"/>
  <sheetViews>
    <sheetView showGridLines="0" zoomScaleNormal="100" workbookViewId="0"/>
  </sheetViews>
  <sheetFormatPr defaultColWidth="8.6640625" defaultRowHeight="20.100000000000001" customHeight="1" x14ac:dyDescent="0.2"/>
  <cols>
    <col min="1" max="1" width="36.21875" customWidth="1"/>
    <col min="2" max="4" width="8.21875" customWidth="1"/>
  </cols>
  <sheetData>
    <row r="1" spans="1:5" ht="20.100000000000001" customHeight="1" x14ac:dyDescent="0.2">
      <c r="A1" s="100" t="s">
        <v>157</v>
      </c>
      <c r="B1" s="116"/>
      <c r="C1" s="116"/>
      <c r="D1" s="116"/>
    </row>
    <row r="2" spans="1:5" ht="20.100000000000001" customHeight="1" x14ac:dyDescent="0.2">
      <c r="A2" t="s">
        <v>5</v>
      </c>
      <c r="B2" s="116"/>
      <c r="C2" s="116"/>
      <c r="D2" s="116"/>
    </row>
    <row r="3" spans="1:5" ht="20.100000000000001" customHeight="1" x14ac:dyDescent="0.2">
      <c r="A3" t="s">
        <v>127</v>
      </c>
      <c r="B3" s="116"/>
      <c r="C3" s="116"/>
      <c r="D3" s="116"/>
    </row>
    <row r="4" spans="1:5" ht="20.100000000000001" customHeight="1" x14ac:dyDescent="0.2">
      <c r="A4" s="25" t="s">
        <v>80</v>
      </c>
      <c r="B4" s="70" t="s">
        <v>31</v>
      </c>
      <c r="C4" s="70" t="s">
        <v>32</v>
      </c>
      <c r="D4" s="70" t="s">
        <v>6</v>
      </c>
      <c r="E4" s="5"/>
    </row>
    <row r="5" spans="1:5" ht="20.100000000000001" customHeight="1" x14ac:dyDescent="0.2">
      <c r="A5" t="s">
        <v>78</v>
      </c>
      <c r="B5" s="87">
        <v>3.7</v>
      </c>
      <c r="C5" s="87">
        <v>4.0999999999999996</v>
      </c>
      <c r="D5" s="87">
        <v>1.6</v>
      </c>
      <c r="E5" s="4"/>
    </row>
    <row r="6" spans="1:5" ht="20.100000000000001" customHeight="1" x14ac:dyDescent="0.2">
      <c r="A6" t="s">
        <v>47</v>
      </c>
      <c r="B6" s="139" t="s">
        <v>56</v>
      </c>
      <c r="C6" s="139" t="s">
        <v>56</v>
      </c>
      <c r="D6" s="139" t="s">
        <v>56</v>
      </c>
      <c r="E6" s="4"/>
    </row>
    <row r="7" spans="1:5" ht="20.100000000000001" customHeight="1" x14ac:dyDescent="0.2">
      <c r="A7" s="80" t="s">
        <v>82</v>
      </c>
      <c r="B7" s="87">
        <v>3</v>
      </c>
      <c r="C7" s="87">
        <v>6</v>
      </c>
      <c r="D7" s="87">
        <v>3</v>
      </c>
      <c r="E7" s="5"/>
    </row>
    <row r="8" spans="1:5" ht="20.100000000000001" customHeight="1" x14ac:dyDescent="0.2">
      <c r="A8" s="80" t="s">
        <v>83</v>
      </c>
      <c r="B8" s="87">
        <v>1.75</v>
      </c>
      <c r="C8" s="87">
        <v>3.5</v>
      </c>
      <c r="D8" s="87">
        <v>3</v>
      </c>
      <c r="E8" s="5"/>
    </row>
    <row r="9" spans="1:5" ht="20.100000000000001" customHeight="1" x14ac:dyDescent="0.2">
      <c r="A9" s="80" t="s">
        <v>84</v>
      </c>
      <c r="B9" s="145">
        <v>1.25</v>
      </c>
      <c r="C9" s="145">
        <v>3.5</v>
      </c>
      <c r="D9" s="146">
        <v>3</v>
      </c>
      <c r="E9" s="4"/>
    </row>
    <row r="10" spans="1:5" ht="20.100000000000001" customHeight="1" x14ac:dyDescent="0.2">
      <c r="A10" t="s">
        <v>81</v>
      </c>
      <c r="B10" s="147">
        <v>6.5</v>
      </c>
      <c r="C10" s="147">
        <v>6.7</v>
      </c>
      <c r="D10" s="147">
        <v>5.7</v>
      </c>
      <c r="E10" s="4"/>
    </row>
    <row r="11" spans="1:5" ht="20.100000000000001" customHeight="1" x14ac:dyDescent="0.2">
      <c r="A11" t="s">
        <v>79</v>
      </c>
      <c r="B11" s="87">
        <v>10</v>
      </c>
      <c r="C11" s="87">
        <v>5.7</v>
      </c>
      <c r="D11" s="59" t="s">
        <v>56</v>
      </c>
    </row>
    <row r="12" spans="1:5" ht="20.100000000000001" customHeight="1" x14ac:dyDescent="0.2">
      <c r="A12" t="s">
        <v>12</v>
      </c>
      <c r="B12" s="56"/>
      <c r="C12" s="57"/>
      <c r="D12" s="4"/>
    </row>
    <row r="13" spans="1:5" ht="20.100000000000001" customHeight="1" x14ac:dyDescent="0.2">
      <c r="A13" s="99" t="s">
        <v>48</v>
      </c>
      <c r="B13" s="58"/>
      <c r="C13" s="58"/>
      <c r="D13" s="58"/>
    </row>
    <row r="14" spans="1:5" ht="20.100000000000001" customHeight="1" x14ac:dyDescent="0.2">
      <c r="A14" s="99" t="s">
        <v>49</v>
      </c>
      <c r="B14" s="58"/>
      <c r="C14" s="58"/>
      <c r="D14" s="58"/>
    </row>
    <row r="15" spans="1:5" ht="20.100000000000001" customHeight="1" x14ac:dyDescent="0.2">
      <c r="A15" s="99" t="s">
        <v>50</v>
      </c>
      <c r="B15" s="58"/>
      <c r="C15" s="58"/>
      <c r="D15" s="58"/>
    </row>
    <row r="16" spans="1:5" ht="20.100000000000001" customHeight="1" x14ac:dyDescent="0.2">
      <c r="A16" s="99" t="s">
        <v>51</v>
      </c>
      <c r="B16" s="58"/>
      <c r="C16" s="58"/>
      <c r="D16" s="58"/>
    </row>
    <row r="17" spans="1:4" ht="20.100000000000001" customHeight="1" x14ac:dyDescent="0.2">
      <c r="A17" s="99" t="s">
        <v>52</v>
      </c>
      <c r="B17" s="58"/>
      <c r="C17" s="58"/>
      <c r="D17" s="58"/>
    </row>
    <row r="18" spans="1:4" ht="20.100000000000001" customHeight="1" x14ac:dyDescent="0.2">
      <c r="A18" s="132" t="s">
        <v>155</v>
      </c>
      <c r="B18" s="58"/>
      <c r="C18" s="58"/>
      <c r="D18" s="58"/>
    </row>
    <row r="19" spans="1:4" ht="20.100000000000001" customHeight="1" x14ac:dyDescent="0.2">
      <c r="A19" s="132" t="s">
        <v>156</v>
      </c>
      <c r="B19" s="58"/>
      <c r="C19" s="58"/>
      <c r="D19" s="58"/>
    </row>
    <row r="20" spans="1:4" ht="20.100000000000001" customHeight="1" x14ac:dyDescent="0.2">
      <c r="A20" s="99" t="s">
        <v>4</v>
      </c>
      <c r="B20" s="112"/>
      <c r="C20" s="112"/>
      <c r="D20" s="112"/>
    </row>
  </sheetData>
  <hyperlinks>
    <hyperlink ref="A20" location="'Table of Contents'!A1" display="Return to Contents" xr:uid="{1DC7D557-1E9E-41BE-A539-5C12DA494EDC}"/>
    <hyperlink ref="A13" r:id="rId1" display="https://www.gov.scot/publications/public-sector-pay-policy-2022-2023/" xr:uid="{7A271952-3595-4CC5-8896-590D0164FB90}"/>
    <hyperlink ref="A14" r:id="rId2" xr:uid="{51682A2D-C711-4BF7-9A54-97A83E38526C}"/>
    <hyperlink ref="A15" r:id="rId3" xr:uid="{04DFBA10-7AB5-416E-B15C-5E5E1CAED89A}"/>
    <hyperlink ref="A16" r:id="rId4" display="Scottish Government (2024) Pay offer to NHS Agenda for Change staff." xr:uid="{9C384B8F-D01E-4B2D-8594-9E4271D64766}"/>
    <hyperlink ref="A17" r:id="rId5" display="https://www.gov.scot/news/nhs-scotland-consultants-pay-offer/" xr:uid="{6A10C54A-1223-49F9-BD54-C7A9B6CF5996}"/>
  </hyperlinks>
  <pageMargins left="0.7" right="0.7" top="0.75" bottom="0.75" header="0.3" footer="0.3"/>
  <tableParts count="1">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681D3-1E6F-475F-A514-F68B886BF3AA}">
  <dimension ref="A1:BM38"/>
  <sheetViews>
    <sheetView showGridLines="0" zoomScaleNormal="100" zoomScaleSheetLayoutView="100" workbookViewId="0"/>
  </sheetViews>
  <sheetFormatPr defaultColWidth="8.6640625" defaultRowHeight="20.100000000000001" customHeight="1" x14ac:dyDescent="0.2"/>
  <cols>
    <col min="1" max="1" width="23.6640625" customWidth="1"/>
    <col min="2" max="2" width="9.109375" bestFit="1" customWidth="1"/>
    <col min="3" max="3" width="8.6640625" bestFit="1" customWidth="1"/>
    <col min="4" max="4" width="8.6640625" customWidth="1"/>
    <col min="5" max="5" width="8.6640625" bestFit="1" customWidth="1"/>
    <col min="6" max="6" width="9.109375" bestFit="1" customWidth="1"/>
    <col min="7" max="9" width="8.6640625" bestFit="1" customWidth="1"/>
    <col min="10" max="10" width="9.109375" bestFit="1" customWidth="1"/>
    <col min="11" max="13" width="8.6640625" bestFit="1" customWidth="1"/>
    <col min="14" max="14" width="9.109375" bestFit="1" customWidth="1"/>
    <col min="15" max="17" width="8.6640625" bestFit="1" customWidth="1"/>
    <col min="18" max="18" width="9.109375" bestFit="1" customWidth="1"/>
    <col min="19" max="21" width="8.6640625" bestFit="1" customWidth="1"/>
    <col min="22" max="22" width="9.109375" bestFit="1" customWidth="1"/>
    <col min="23" max="25" width="8.6640625" style="114" bestFit="1" customWidth="1"/>
    <col min="26" max="26" width="9.109375" style="114" bestFit="1" customWidth="1"/>
    <col min="27" max="31" width="8.6640625" style="114" bestFit="1" customWidth="1"/>
    <col min="32" max="40" width="8.6640625" bestFit="1" customWidth="1"/>
    <col min="54" max="54" width="14.21875" customWidth="1"/>
    <col min="55" max="57" width="11.5546875" customWidth="1"/>
    <col min="58" max="58" width="15.5546875" customWidth="1"/>
    <col min="59" max="64" width="12.5546875" customWidth="1"/>
    <col min="65" max="65" width="17.5546875" customWidth="1"/>
  </cols>
  <sheetData>
    <row r="1" spans="1:65" s="4" customFormat="1" ht="20.100000000000001" customHeight="1" x14ac:dyDescent="0.2">
      <c r="A1" s="81" t="s">
        <v>132</v>
      </c>
      <c r="H1"/>
      <c r="W1" s="103"/>
      <c r="X1" s="103"/>
      <c r="Y1" s="103"/>
      <c r="Z1" s="103"/>
      <c r="AA1" s="103"/>
      <c r="AB1" s="103"/>
      <c r="AC1" s="103"/>
      <c r="AD1" s="103"/>
      <c r="AE1" s="103"/>
    </row>
    <row r="2" spans="1:65" s="4" customFormat="1" ht="20.100000000000001" customHeight="1" x14ac:dyDescent="0.2">
      <c r="A2" s="157" t="s">
        <v>181</v>
      </c>
      <c r="H2"/>
      <c r="W2" s="103"/>
      <c r="X2" s="103"/>
      <c r="Y2" s="103"/>
      <c r="Z2" s="103"/>
      <c r="AA2" s="103"/>
      <c r="AB2" s="103"/>
      <c r="AC2" s="103"/>
      <c r="AD2" s="103"/>
      <c r="AE2" s="103"/>
    </row>
    <row r="3" spans="1:65" s="4" customFormat="1" ht="20.100000000000001" customHeight="1" x14ac:dyDescent="0.2">
      <c r="A3" t="s">
        <v>187</v>
      </c>
      <c r="H3"/>
      <c r="W3" s="103"/>
      <c r="X3" s="103"/>
      <c r="Y3" s="103"/>
      <c r="Z3" s="103"/>
      <c r="AA3" s="103"/>
      <c r="AB3" s="103"/>
      <c r="AC3" s="103"/>
      <c r="AD3" s="103"/>
      <c r="AE3" s="103"/>
    </row>
    <row r="4" spans="1:65" s="4" customFormat="1" ht="20.100000000000001" customHeight="1" x14ac:dyDescent="0.2">
      <c r="A4" s="69" t="s">
        <v>188</v>
      </c>
      <c r="H4"/>
      <c r="W4" s="103"/>
      <c r="X4" s="103"/>
      <c r="Y4" s="103"/>
      <c r="Z4" s="103"/>
      <c r="AA4" s="103"/>
      <c r="AB4" s="103"/>
      <c r="AC4" s="103"/>
      <c r="AD4" s="103"/>
      <c r="AE4" s="103"/>
    </row>
    <row r="5" spans="1:65" s="16" customFormat="1" ht="20.100000000000001" customHeight="1" x14ac:dyDescent="0.2">
      <c r="A5" s="12"/>
      <c r="B5" s="12"/>
      <c r="C5" s="12"/>
      <c r="D5" s="12"/>
      <c r="E5" s="12"/>
      <c r="F5" s="12"/>
      <c r="G5" s="12"/>
      <c r="H5" s="12"/>
      <c r="I5" s="12"/>
      <c r="J5" s="23"/>
      <c r="K5" s="12"/>
      <c r="L5" s="12"/>
      <c r="M5" s="12"/>
      <c r="N5" s="12"/>
      <c r="O5" s="12"/>
      <c r="P5" s="12"/>
      <c r="Q5" s="12"/>
      <c r="R5" s="12"/>
      <c r="S5" s="12"/>
      <c r="T5" s="12"/>
      <c r="U5" s="12"/>
      <c r="V5" s="12"/>
      <c r="W5" s="104"/>
      <c r="X5" s="104"/>
      <c r="Y5" s="104"/>
      <c r="Z5" s="104"/>
      <c r="AA5" s="14"/>
      <c r="AB5" s="14"/>
      <c r="AC5" s="14"/>
      <c r="AD5" s="14"/>
      <c r="AE5" s="14"/>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row>
    <row r="6" spans="1:65" s="16" customFormat="1" ht="20.100000000000001" customHeight="1" x14ac:dyDescent="0.2">
      <c r="A6" s="12"/>
      <c r="B6" s="12"/>
      <c r="C6" s="12"/>
      <c r="D6" s="12"/>
      <c r="E6" s="12"/>
      <c r="F6" s="12"/>
      <c r="G6" s="12"/>
      <c r="H6" s="12"/>
      <c r="I6" s="12"/>
      <c r="J6" s="5"/>
      <c r="K6" s="12"/>
      <c r="L6" s="12"/>
      <c r="M6" s="12"/>
      <c r="N6" s="12"/>
      <c r="O6" s="12"/>
      <c r="P6" s="12"/>
      <c r="Q6" s="12"/>
      <c r="R6" s="12"/>
      <c r="S6" s="12"/>
      <c r="T6" s="12"/>
      <c r="U6" s="12"/>
      <c r="V6" s="12"/>
      <c r="W6" s="104"/>
      <c r="X6" s="104"/>
      <c r="Y6" s="104"/>
      <c r="Z6" s="104"/>
      <c r="AA6" s="105"/>
      <c r="AB6" s="105"/>
      <c r="AC6" s="105"/>
      <c r="AD6" s="105"/>
      <c r="AE6" s="105"/>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row>
    <row r="7" spans="1:65" s="16" customFormat="1" ht="20.100000000000001" customHeight="1" x14ac:dyDescent="0.2">
      <c r="A7" s="12"/>
      <c r="B7" s="12"/>
      <c r="C7" s="12"/>
      <c r="D7" s="12"/>
      <c r="E7" s="12"/>
      <c r="F7" s="12"/>
      <c r="G7" s="12"/>
      <c r="H7" s="12"/>
      <c r="I7" s="12"/>
      <c r="J7" s="5"/>
      <c r="K7" s="12"/>
      <c r="L7" s="12"/>
      <c r="M7" s="12"/>
      <c r="N7" s="12"/>
      <c r="O7" s="12"/>
      <c r="P7" s="12"/>
      <c r="Q7" s="12"/>
      <c r="R7" s="12"/>
      <c r="S7" s="12"/>
      <c r="T7" s="12"/>
      <c r="U7" s="12"/>
      <c r="V7" s="12"/>
      <c r="W7" s="104"/>
      <c r="X7" s="104"/>
      <c r="Y7" s="104"/>
      <c r="Z7" s="104"/>
      <c r="AA7" s="106"/>
      <c r="AB7" s="106"/>
      <c r="AC7" s="106"/>
      <c r="AD7" s="106"/>
      <c r="AE7" s="106"/>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row>
    <row r="8" spans="1:65" s="16" customFormat="1" ht="20.100000000000001" customHeight="1" x14ac:dyDescent="0.2">
      <c r="A8" s="12"/>
      <c r="B8" s="12"/>
      <c r="C8" s="12"/>
      <c r="D8" s="12"/>
      <c r="E8" s="12"/>
      <c r="F8" s="12"/>
      <c r="G8" s="12"/>
      <c r="H8" s="12"/>
      <c r="I8" s="12"/>
      <c r="J8" s="5"/>
      <c r="K8" s="12"/>
      <c r="L8" s="12"/>
      <c r="M8" s="12"/>
      <c r="N8" s="12"/>
      <c r="O8" s="12"/>
      <c r="P8" s="12"/>
      <c r="Q8" s="12"/>
      <c r="R8" s="12"/>
      <c r="S8" s="12"/>
      <c r="T8" s="12"/>
      <c r="U8" s="12"/>
      <c r="V8" s="12"/>
      <c r="W8" s="104"/>
      <c r="X8" s="104"/>
      <c r="Y8" s="104"/>
      <c r="Z8" s="104"/>
      <c r="AA8" s="105"/>
      <c r="AB8" s="105"/>
      <c r="AC8" s="105"/>
      <c r="AD8" s="105"/>
      <c r="AE8" s="105"/>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row>
    <row r="9" spans="1:65" s="16" customFormat="1" ht="20.100000000000001" customHeight="1" x14ac:dyDescent="0.2">
      <c r="A9" s="12"/>
      <c r="B9" s="12"/>
      <c r="C9" s="12"/>
      <c r="D9" s="12"/>
      <c r="E9" s="12"/>
      <c r="F9" s="12"/>
      <c r="G9" s="12"/>
      <c r="H9" s="12"/>
      <c r="I9" s="12"/>
      <c r="J9" s="5"/>
      <c r="K9" s="12"/>
      <c r="L9" s="12"/>
      <c r="M9" s="12"/>
      <c r="N9" s="12"/>
      <c r="O9" s="12"/>
      <c r="P9" s="12"/>
      <c r="Q9" s="12"/>
      <c r="R9" s="12"/>
      <c r="S9" s="12"/>
      <c r="T9" s="12"/>
      <c r="U9" s="12"/>
      <c r="V9" s="12"/>
      <c r="W9" s="104"/>
      <c r="X9" s="104"/>
      <c r="Y9" s="104"/>
      <c r="Z9" s="104"/>
      <c r="AA9" s="106"/>
      <c r="AB9" s="106"/>
      <c r="AC9" s="106"/>
      <c r="AD9" s="106"/>
      <c r="AE9" s="106"/>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row>
    <row r="10" spans="1:65" s="16" customFormat="1" ht="20.100000000000001" customHeight="1" x14ac:dyDescent="0.2">
      <c r="A10" s="12"/>
      <c r="B10" s="12"/>
      <c r="C10" s="12"/>
      <c r="D10" s="12"/>
      <c r="E10" s="12"/>
      <c r="F10" s="12"/>
      <c r="G10" s="12"/>
      <c r="H10" s="12"/>
      <c r="I10" s="12"/>
      <c r="J10" s="12"/>
      <c r="K10" s="12"/>
      <c r="L10" s="12"/>
      <c r="M10" s="12"/>
      <c r="N10" s="12"/>
      <c r="O10" s="12"/>
      <c r="P10" s="12"/>
      <c r="Q10" s="12"/>
      <c r="R10" s="12"/>
      <c r="S10" s="12"/>
      <c r="T10" s="12"/>
      <c r="U10" s="12"/>
      <c r="V10" s="12"/>
      <c r="W10" s="104"/>
      <c r="X10" s="104"/>
      <c r="Y10" s="104"/>
      <c r="Z10" s="104"/>
      <c r="AA10" s="106"/>
      <c r="AB10" s="106"/>
      <c r="AC10" s="106"/>
      <c r="AD10" s="106"/>
      <c r="AE10" s="106"/>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row>
    <row r="11" spans="1:65" s="16" customFormat="1" ht="20.100000000000001" customHeight="1" x14ac:dyDescent="0.2">
      <c r="A11" s="12"/>
      <c r="B11" s="12"/>
      <c r="C11" s="12"/>
      <c r="D11" s="12"/>
      <c r="E11" s="12"/>
      <c r="F11" s="12"/>
      <c r="G11" s="12"/>
      <c r="H11" s="12"/>
      <c r="I11" s="12"/>
      <c r="J11" s="12"/>
      <c r="K11" s="12"/>
      <c r="L11" s="12"/>
      <c r="M11" s="12"/>
      <c r="N11" s="12"/>
      <c r="O11" s="12"/>
      <c r="P11" s="12"/>
      <c r="Q11" s="12"/>
      <c r="R11" s="12"/>
      <c r="S11" s="12"/>
      <c r="T11" s="12"/>
      <c r="U11" s="12"/>
      <c r="V11" s="12"/>
      <c r="W11" s="104"/>
      <c r="X11" s="104"/>
      <c r="Y11" s="104"/>
      <c r="Z11" s="104"/>
      <c r="AA11" s="107"/>
      <c r="AB11" s="107"/>
      <c r="AC11" s="107"/>
      <c r="AD11" s="107"/>
      <c r="AE11" s="107"/>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row>
    <row r="12" spans="1:65" s="16" customFormat="1" ht="20.100000000000001" customHeight="1" x14ac:dyDescent="0.2">
      <c r="A12" s="12"/>
      <c r="B12" s="12"/>
      <c r="C12" s="12"/>
      <c r="D12" s="12"/>
      <c r="E12" s="12"/>
      <c r="F12" s="12"/>
      <c r="G12" s="12"/>
      <c r="H12" s="12"/>
      <c r="I12" s="12"/>
      <c r="J12" s="12"/>
      <c r="K12" s="12"/>
      <c r="L12" s="12"/>
      <c r="M12" s="12"/>
      <c r="N12" s="12"/>
      <c r="O12" s="12"/>
      <c r="P12" s="12"/>
      <c r="Q12" s="12"/>
      <c r="R12" s="12"/>
      <c r="S12" s="12"/>
      <c r="T12" s="12"/>
      <c r="U12" s="12"/>
      <c r="V12" s="12"/>
      <c r="W12" s="104"/>
      <c r="X12" s="104"/>
      <c r="Y12" s="104"/>
      <c r="Z12" s="104"/>
      <c r="AA12" s="107"/>
      <c r="AB12" s="107"/>
      <c r="AC12" s="107"/>
      <c r="AD12" s="107"/>
      <c r="AE12" s="107"/>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row>
    <row r="13" spans="1:65" s="16" customFormat="1" ht="20.100000000000001" customHeight="1" x14ac:dyDescent="0.2">
      <c r="A13" s="12"/>
      <c r="B13" s="12"/>
      <c r="C13" s="12"/>
      <c r="D13" s="12"/>
      <c r="E13" s="12"/>
      <c r="F13" s="12"/>
      <c r="G13" s="12"/>
      <c r="H13" s="12"/>
      <c r="I13" s="12"/>
      <c r="J13" s="12"/>
      <c r="K13" s="12"/>
      <c r="L13" s="12"/>
      <c r="M13" s="12"/>
      <c r="N13" s="12"/>
      <c r="O13" s="12"/>
      <c r="P13" s="12"/>
      <c r="Q13" s="12"/>
      <c r="R13" s="12"/>
      <c r="S13" s="12"/>
      <c r="T13" s="12"/>
      <c r="U13" s="12"/>
      <c r="V13" s="12"/>
      <c r="W13" s="104"/>
      <c r="X13" s="104"/>
      <c r="Y13" s="104"/>
      <c r="Z13" s="104"/>
      <c r="AA13" s="106"/>
      <c r="AB13" s="106"/>
      <c r="AC13" s="106"/>
      <c r="AD13" s="106"/>
      <c r="AE13" s="106"/>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row>
    <row r="14" spans="1:65" s="16" customFormat="1" ht="20.100000000000001" customHeight="1" x14ac:dyDescent="0.2">
      <c r="A14" s="12"/>
      <c r="B14" s="12"/>
      <c r="C14" s="12"/>
      <c r="D14" s="12"/>
      <c r="E14" s="12"/>
      <c r="F14" s="12"/>
      <c r="G14" s="12"/>
      <c r="H14" s="12"/>
      <c r="I14" s="12"/>
      <c r="J14" s="12"/>
      <c r="K14" s="12"/>
      <c r="L14" s="12"/>
      <c r="M14" s="12"/>
      <c r="N14" s="12"/>
      <c r="O14" s="12"/>
      <c r="P14" s="12"/>
      <c r="Q14" s="12"/>
      <c r="R14" s="12"/>
      <c r="S14" s="12"/>
      <c r="T14" s="12"/>
      <c r="U14" s="12"/>
      <c r="V14" s="12"/>
      <c r="W14" s="104"/>
      <c r="X14" s="104"/>
      <c r="Y14" s="104"/>
      <c r="Z14" s="104"/>
      <c r="AA14" s="106"/>
      <c r="AB14" s="106"/>
      <c r="AC14" s="106"/>
      <c r="AD14" s="106"/>
      <c r="AE14" s="106"/>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row>
    <row r="15" spans="1:65" s="16" customFormat="1" ht="20.100000000000001" customHeight="1" x14ac:dyDescent="0.2">
      <c r="A15" s="12"/>
      <c r="B15" s="12"/>
      <c r="C15" s="12"/>
      <c r="D15" s="12"/>
      <c r="E15" s="12"/>
      <c r="F15" s="12"/>
      <c r="G15" s="12"/>
      <c r="H15" s="12"/>
      <c r="I15" s="12"/>
      <c r="J15" s="12"/>
      <c r="K15" s="12"/>
      <c r="L15" s="12"/>
      <c r="M15" s="12"/>
      <c r="N15" s="12"/>
      <c r="O15" s="12"/>
      <c r="P15" s="12"/>
      <c r="Q15" s="12"/>
      <c r="R15" s="12"/>
      <c r="S15" s="12"/>
      <c r="T15" s="12"/>
      <c r="U15" s="12"/>
      <c r="V15" s="12"/>
      <c r="W15" s="104"/>
      <c r="X15" s="104"/>
      <c r="Y15" s="104"/>
      <c r="Z15" s="104"/>
      <c r="AA15" s="108"/>
      <c r="AB15" s="108"/>
      <c r="AC15" s="108"/>
      <c r="AD15" s="108"/>
      <c r="AE15" s="108"/>
    </row>
    <row r="16" spans="1:65" s="16" customFormat="1" ht="20.100000000000001" customHeight="1" x14ac:dyDescent="0.2">
      <c r="A16" s="12"/>
      <c r="B16" s="12"/>
      <c r="C16" s="12"/>
      <c r="D16" s="12"/>
      <c r="E16" s="12"/>
      <c r="F16" s="12"/>
      <c r="G16" s="12"/>
      <c r="H16" s="12"/>
      <c r="I16" s="12"/>
      <c r="J16" s="12"/>
      <c r="K16" s="12"/>
      <c r="L16" s="12"/>
      <c r="M16" s="12"/>
      <c r="N16" s="12"/>
      <c r="O16" s="12"/>
      <c r="P16" s="12"/>
      <c r="Q16" s="12"/>
      <c r="R16" s="12"/>
      <c r="S16" s="12"/>
      <c r="T16" s="12"/>
      <c r="U16" s="12"/>
      <c r="V16" s="12"/>
      <c r="W16" s="104"/>
      <c r="X16" s="104"/>
      <c r="Y16" s="104"/>
      <c r="Z16" s="104"/>
      <c r="AA16" s="108"/>
      <c r="AB16" s="108"/>
      <c r="AC16" s="108"/>
      <c r="AD16" s="108"/>
      <c r="AE16" s="108"/>
    </row>
    <row r="17" spans="1:31" s="16" customFormat="1" ht="20.100000000000001" customHeight="1" x14ac:dyDescent="0.2">
      <c r="A17" s="12"/>
      <c r="B17" s="12"/>
      <c r="C17" s="12"/>
      <c r="D17" s="12"/>
      <c r="E17" s="12"/>
      <c r="F17" s="12"/>
      <c r="G17" s="12"/>
      <c r="H17" s="12"/>
      <c r="I17" s="12"/>
      <c r="J17" s="12"/>
      <c r="K17" s="12"/>
      <c r="L17" s="12"/>
      <c r="M17" s="12"/>
      <c r="N17" s="12"/>
      <c r="O17" s="12"/>
      <c r="P17" s="12"/>
      <c r="Q17" s="12"/>
      <c r="R17" s="12"/>
      <c r="S17" s="12"/>
      <c r="T17" s="12"/>
      <c r="U17" s="12"/>
      <c r="V17" s="12"/>
      <c r="W17" s="104"/>
      <c r="X17" s="104"/>
      <c r="Y17" s="104"/>
      <c r="Z17" s="104"/>
      <c r="AA17" s="108"/>
      <c r="AB17" s="108"/>
      <c r="AC17" s="108"/>
      <c r="AD17" s="108"/>
      <c r="AE17" s="108"/>
    </row>
    <row r="18" spans="1:31" s="16" customFormat="1" ht="20.100000000000001" customHeight="1" x14ac:dyDescent="0.2">
      <c r="A18" s="27" t="s">
        <v>53</v>
      </c>
      <c r="B18" s="3" t="s">
        <v>6</v>
      </c>
      <c r="C18" s="3" t="s">
        <v>7</v>
      </c>
      <c r="D18" s="12"/>
      <c r="E18" s="12"/>
      <c r="F18" s="12"/>
      <c r="G18" s="12"/>
      <c r="H18" s="12"/>
      <c r="I18" s="12"/>
      <c r="J18" s="12"/>
      <c r="K18" s="12"/>
      <c r="L18" s="12"/>
      <c r="M18" s="12"/>
      <c r="N18" s="12"/>
      <c r="O18" s="12"/>
      <c r="P18" s="12"/>
      <c r="Q18" s="12"/>
      <c r="R18" s="12"/>
      <c r="S18" s="12"/>
      <c r="T18" s="12"/>
      <c r="U18" s="12"/>
      <c r="V18" s="12"/>
      <c r="W18" s="104"/>
      <c r="X18" s="104"/>
      <c r="Y18" s="104"/>
      <c r="Z18" s="104"/>
      <c r="AA18" s="108"/>
      <c r="AB18" s="108"/>
      <c r="AC18" s="108"/>
      <c r="AD18" s="108"/>
      <c r="AE18" s="108"/>
    </row>
    <row r="19" spans="1:31" s="16" customFormat="1" ht="20.100000000000001" customHeight="1" x14ac:dyDescent="0.2">
      <c r="A19" t="s">
        <v>177</v>
      </c>
      <c r="B19" s="26">
        <v>1412.1468631945827</v>
      </c>
      <c r="C19" s="26">
        <v>837.54403023347186</v>
      </c>
      <c r="D19" s="12"/>
      <c r="E19" s="12"/>
      <c r="F19" s="12"/>
      <c r="G19" s="12"/>
      <c r="H19" s="12"/>
      <c r="I19" s="12"/>
      <c r="J19" s="12"/>
      <c r="K19" s="12"/>
      <c r="L19" s="12"/>
      <c r="M19" s="12"/>
      <c r="N19" s="12"/>
      <c r="O19" s="12"/>
      <c r="P19" s="12"/>
      <c r="Q19" s="12"/>
      <c r="R19" s="12"/>
      <c r="S19" s="12"/>
      <c r="T19" s="12"/>
      <c r="U19" s="12"/>
      <c r="V19" s="12"/>
      <c r="W19" s="104"/>
      <c r="X19" s="104"/>
      <c r="Y19" s="104"/>
      <c r="Z19" s="104"/>
      <c r="AA19" s="108"/>
      <c r="AB19" s="108"/>
      <c r="AC19" s="108"/>
      <c r="AD19" s="108"/>
      <c r="AE19" s="108"/>
    </row>
    <row r="20" spans="1:31" s="16" customFormat="1" ht="20.100000000000001" customHeight="1" x14ac:dyDescent="0.2">
      <c r="A20" t="s">
        <v>176</v>
      </c>
      <c r="B20" s="26">
        <v>311.79146882116083</v>
      </c>
      <c r="C20" s="26">
        <v>337.68058808532641</v>
      </c>
      <c r="D20" s="12"/>
      <c r="E20" s="12"/>
      <c r="F20" s="12"/>
      <c r="G20" s="12"/>
      <c r="H20" s="12"/>
      <c r="I20" s="12"/>
      <c r="J20" s="12"/>
      <c r="K20" s="12"/>
      <c r="L20" s="12"/>
      <c r="M20" s="12"/>
      <c r="N20" s="12"/>
      <c r="O20" s="12"/>
      <c r="P20" s="12"/>
      <c r="Q20" s="12"/>
      <c r="R20" s="12"/>
      <c r="S20" s="12"/>
      <c r="T20" s="12"/>
      <c r="U20" s="12"/>
      <c r="V20" s="12"/>
      <c r="W20" s="104"/>
      <c r="X20" s="104"/>
      <c r="Y20" s="104"/>
      <c r="Z20" s="104"/>
      <c r="AA20" s="108"/>
      <c r="AB20" s="108"/>
      <c r="AC20" s="108"/>
      <c r="AD20" s="108"/>
      <c r="AE20" s="108"/>
    </row>
    <row r="21" spans="1:31" s="16" customFormat="1" ht="20.100000000000001" customHeight="1" x14ac:dyDescent="0.2">
      <c r="A21" s="101" t="s">
        <v>85</v>
      </c>
      <c r="B21" s="89">
        <v>1723.9345369154362</v>
      </c>
      <c r="C21" s="89">
        <v>1175.2246183187963</v>
      </c>
      <c r="D21" s="121"/>
      <c r="E21" s="121"/>
      <c r="F21" s="12"/>
      <c r="G21" s="12"/>
      <c r="H21" s="12"/>
      <c r="I21" s="12"/>
      <c r="J21" s="12"/>
      <c r="K21" s="12"/>
      <c r="L21" s="12"/>
      <c r="M21" s="12"/>
      <c r="N21" s="12"/>
      <c r="O21" s="12"/>
      <c r="P21" s="12"/>
      <c r="Q21" s="12"/>
      <c r="R21" s="12"/>
      <c r="S21" s="12"/>
      <c r="T21" s="12"/>
      <c r="U21" s="12"/>
      <c r="V21" s="12"/>
      <c r="W21" s="104"/>
      <c r="X21" s="104"/>
      <c r="Y21" s="104"/>
      <c r="Z21" s="104"/>
      <c r="AA21" s="108"/>
      <c r="AB21" s="108"/>
      <c r="AC21" s="108"/>
      <c r="AD21" s="108"/>
      <c r="AE21" s="108"/>
    </row>
    <row r="22" spans="1:31" s="16" customFormat="1" ht="20.100000000000001" customHeight="1" x14ac:dyDescent="0.2">
      <c r="A22" t="s">
        <v>171</v>
      </c>
      <c r="B22" s="4"/>
      <c r="C22"/>
      <c r="D22" s="121"/>
      <c r="E22" s="121"/>
      <c r="F22" s="12"/>
      <c r="G22" s="12"/>
      <c r="H22" s="12"/>
      <c r="I22" s="12"/>
      <c r="J22" s="12"/>
      <c r="K22" s="12"/>
      <c r="L22" s="12"/>
      <c r="M22" s="12"/>
      <c r="N22" s="12"/>
      <c r="O22" s="12"/>
      <c r="P22" s="12"/>
      <c r="Q22" s="12"/>
      <c r="R22" s="12"/>
      <c r="S22" s="12"/>
      <c r="T22" s="12"/>
      <c r="U22" s="12"/>
      <c r="V22" s="12"/>
      <c r="W22" s="104"/>
      <c r="X22" s="104"/>
      <c r="Y22" s="104"/>
      <c r="Z22" s="104"/>
      <c r="AA22" s="108"/>
      <c r="AB22" s="108"/>
      <c r="AC22" s="108"/>
      <c r="AD22" s="108"/>
      <c r="AE22" s="108"/>
    </row>
    <row r="23" spans="1:31" s="16" customFormat="1" ht="20.100000000000001" customHeight="1" x14ac:dyDescent="0.2">
      <c r="A23" s="69" t="s">
        <v>158</v>
      </c>
      <c r="B23" s="4"/>
      <c r="C23" s="122"/>
      <c r="D23" s="12"/>
      <c r="E23" s="12"/>
      <c r="F23" s="12"/>
      <c r="G23" s="12"/>
      <c r="H23" s="12"/>
      <c r="I23" s="12"/>
      <c r="J23" s="12"/>
      <c r="K23" s="12"/>
      <c r="L23" s="12"/>
      <c r="M23" s="12"/>
      <c r="N23" s="12"/>
      <c r="O23" s="12"/>
      <c r="P23" s="12"/>
      <c r="Q23" s="12"/>
      <c r="R23" s="12"/>
      <c r="S23" s="12"/>
      <c r="T23" s="12"/>
      <c r="U23" s="12"/>
      <c r="V23" s="12"/>
      <c r="W23" s="104"/>
      <c r="X23" s="104"/>
      <c r="Y23" s="104"/>
      <c r="Z23" s="104"/>
      <c r="AA23" s="108"/>
      <c r="AB23" s="108"/>
      <c r="AC23" s="108"/>
      <c r="AD23" s="108"/>
      <c r="AE23" s="108"/>
    </row>
    <row r="24" spans="1:31" s="16" customFormat="1" ht="20.100000000000001" customHeight="1" x14ac:dyDescent="0.2">
      <c r="A24" s="69" t="s">
        <v>189</v>
      </c>
      <c r="B24" s="4"/>
      <c r="C24" s="122"/>
      <c r="D24" s="12"/>
      <c r="E24" s="12"/>
      <c r="F24" s="12"/>
      <c r="G24" s="12"/>
      <c r="H24" s="12"/>
      <c r="I24" s="12"/>
      <c r="J24" s="12"/>
      <c r="K24" s="12"/>
      <c r="L24" s="12"/>
      <c r="M24" s="12"/>
      <c r="N24" s="12"/>
      <c r="O24" s="12"/>
      <c r="P24" s="12"/>
      <c r="Q24" s="12"/>
      <c r="R24" s="12"/>
      <c r="S24" s="12"/>
      <c r="T24" s="12"/>
      <c r="U24" s="12"/>
      <c r="V24" s="12"/>
      <c r="W24" s="104"/>
      <c r="X24" s="104"/>
      <c r="Y24" s="104"/>
      <c r="Z24" s="104"/>
      <c r="AA24" s="108"/>
      <c r="AB24" s="108"/>
      <c r="AC24" s="108"/>
      <c r="AD24" s="108"/>
      <c r="AE24" s="108"/>
    </row>
    <row r="25" spans="1:31" s="16" customFormat="1" ht="20.100000000000001" customHeight="1" x14ac:dyDescent="0.2">
      <c r="A25" s="2" t="s">
        <v>4</v>
      </c>
      <c r="B25" s="112"/>
      <c r="C25" s="112"/>
      <c r="D25" s="12"/>
      <c r="E25" s="12"/>
      <c r="F25" s="12"/>
      <c r="G25" s="12"/>
      <c r="H25" s="12"/>
      <c r="I25" s="12"/>
      <c r="J25" s="12"/>
      <c r="K25" s="12"/>
      <c r="L25" s="12"/>
      <c r="M25" s="12"/>
      <c r="N25" s="12"/>
      <c r="O25" s="12"/>
      <c r="P25" s="12"/>
      <c r="Q25" s="12"/>
      <c r="R25" s="12"/>
      <c r="S25" s="12"/>
      <c r="T25" s="12"/>
      <c r="U25" s="12"/>
      <c r="V25" s="12"/>
      <c r="W25" s="104"/>
      <c r="X25" s="104"/>
      <c r="Y25" s="104"/>
      <c r="Z25" s="104"/>
      <c r="AA25" s="108"/>
      <c r="AB25" s="108"/>
      <c r="AC25" s="108"/>
      <c r="AD25" s="108"/>
      <c r="AE25" s="108"/>
    </row>
    <row r="26" spans="1:31" s="16" customFormat="1" ht="20.100000000000001" customHeight="1" x14ac:dyDescent="0.2">
      <c r="A26" s="12"/>
      <c r="B26" s="12"/>
      <c r="C26" s="12"/>
      <c r="D26" s="12"/>
      <c r="E26" s="12"/>
      <c r="F26" s="12"/>
      <c r="G26" s="12"/>
      <c r="H26" s="12"/>
      <c r="I26" s="12"/>
      <c r="J26" s="12"/>
      <c r="K26" s="12"/>
      <c r="L26" s="12"/>
      <c r="M26" s="12"/>
      <c r="N26" s="12"/>
      <c r="O26" s="12"/>
      <c r="P26" s="12"/>
      <c r="Q26" s="12"/>
      <c r="R26" s="12"/>
      <c r="S26" s="12"/>
      <c r="T26" s="12"/>
      <c r="U26" s="12"/>
      <c r="V26" s="12"/>
      <c r="W26" s="104"/>
      <c r="X26" s="104"/>
      <c r="Y26" s="104"/>
      <c r="Z26" s="104"/>
      <c r="AA26" s="108"/>
      <c r="AB26" s="108"/>
      <c r="AC26" s="108"/>
      <c r="AD26" s="108"/>
      <c r="AE26" s="108"/>
    </row>
    <row r="27" spans="1:31" s="16" customFormat="1" ht="20.100000000000001"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04"/>
      <c r="X27" s="104"/>
      <c r="Y27" s="104"/>
      <c r="Z27" s="104"/>
      <c r="AA27" s="108"/>
      <c r="AB27" s="108"/>
      <c r="AC27" s="108"/>
      <c r="AD27" s="108"/>
      <c r="AE27" s="108"/>
    </row>
    <row r="28" spans="1:31" s="16" customFormat="1" ht="20.100000000000001"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04"/>
      <c r="X28" s="104"/>
      <c r="Y28" s="104"/>
      <c r="Z28" s="104"/>
      <c r="AA28" s="108"/>
      <c r="AB28" s="108"/>
      <c r="AC28" s="108"/>
      <c r="AD28" s="108"/>
      <c r="AE28" s="108"/>
    </row>
    <row r="29" spans="1:31" s="18" customFormat="1" ht="20.100000000000001" customHeight="1" x14ac:dyDescent="0.2">
      <c r="A29" s="12"/>
      <c r="B29" s="12"/>
      <c r="C29" s="12"/>
      <c r="D29" s="123"/>
    </row>
    <row r="30" spans="1:31" ht="20.100000000000001" customHeight="1" x14ac:dyDescent="0.2">
      <c r="A30" s="12"/>
      <c r="B30" s="12"/>
      <c r="C30" s="12"/>
      <c r="W30"/>
      <c r="X30"/>
      <c r="Y30"/>
      <c r="Z30"/>
      <c r="AA30"/>
      <c r="AB30"/>
      <c r="AC30"/>
      <c r="AD30"/>
      <c r="AE30"/>
    </row>
    <row r="31" spans="1:31" ht="20.100000000000001" customHeight="1" x14ac:dyDescent="0.2">
      <c r="A31" s="18"/>
      <c r="B31" s="18"/>
      <c r="C31" s="18"/>
      <c r="W31"/>
      <c r="X31"/>
      <c r="Y31"/>
      <c r="Z31"/>
      <c r="AA31"/>
      <c r="AB31"/>
      <c r="AC31"/>
      <c r="AD31"/>
      <c r="AE31"/>
    </row>
    <row r="32" spans="1:31" s="4" customFormat="1" ht="20.100000000000001" customHeight="1" x14ac:dyDescent="0.2">
      <c r="A32"/>
      <c r="B32"/>
      <c r="C32"/>
      <c r="D32" s="6"/>
      <c r="E32" s="6"/>
      <c r="F32" s="6"/>
      <c r="G32" s="6"/>
      <c r="H32" s="7"/>
    </row>
    <row r="33" spans="1:8" s="4" customFormat="1" ht="20.100000000000001" customHeight="1" x14ac:dyDescent="0.2">
      <c r="A33"/>
      <c r="B33"/>
      <c r="C33"/>
    </row>
    <row r="34" spans="1:8" s="4" customFormat="1" ht="20.100000000000001" customHeight="1" x14ac:dyDescent="0.2"/>
    <row r="35" spans="1:8" s="4" customFormat="1" ht="20.100000000000001" customHeight="1" x14ac:dyDescent="0.2">
      <c r="E35" s="7"/>
      <c r="F35" s="7"/>
      <c r="G35" s="7"/>
      <c r="H35" s="7"/>
    </row>
    <row r="36" spans="1:8" s="4" customFormat="1" ht="20.100000000000001" customHeight="1" x14ac:dyDescent="0.2">
      <c r="E36" s="7"/>
      <c r="F36" s="7"/>
      <c r="G36" s="7"/>
      <c r="H36" s="7"/>
    </row>
    <row r="37" spans="1:8" s="4" customFormat="1" ht="20.100000000000001" customHeight="1" x14ac:dyDescent="0.2">
      <c r="D37" s="112"/>
      <c r="E37" s="112"/>
      <c r="F37" s="117"/>
      <c r="G37" s="112"/>
      <c r="H37" s="112"/>
    </row>
    <row r="38" spans="1:8" ht="20.100000000000001" customHeight="1" x14ac:dyDescent="0.2">
      <c r="A38" s="4"/>
      <c r="B38" s="4"/>
      <c r="C38" s="4"/>
    </row>
  </sheetData>
  <phoneticPr fontId="10" type="noConversion"/>
  <hyperlinks>
    <hyperlink ref="A25" location="'Table of Contents'!A1" display="Return to Contents" xr:uid="{B1AA3302-0C42-4A9E-8256-B99B4B86E19A}"/>
  </hyperlinks>
  <pageMargins left="0.7" right="0.7" top="0.75" bottom="0.75" header="0.3" footer="0.3"/>
  <pageSetup paperSize="9" orientation="portrait" r:id="rId1"/>
  <drawing r:id="rId2"/>
  <tableParts count="1">
    <tablePart r:id="rId3"/>
  </tableParts>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A51160912</value>
    </field>
    <field name="Objective-Title">
      <value order="0">Dec 2024 - SEFF - Publication - Chapter 2 - Fiscal overview - Figures - Revised 22-01-2025</value>
    </field>
    <field name="Objective-Description">
      <value order="0"/>
    </field>
    <field name="Objective-CreationStamp">
      <value order="0">2024-12-04T12:30:21Z</value>
    </field>
    <field name="Objective-IsApproved">
      <value order="0">false</value>
    </field>
    <field name="Objective-IsPublished">
      <value order="0">true</value>
    </field>
    <field name="Objective-DatePublished">
      <value order="0">2025-01-22T14:18:32Z</value>
    </field>
    <field name="Objective-ModificationStamp">
      <value order="0">2025-01-22T14:20:33Z</value>
    </field>
    <field name="Objective-Owner">
      <value order="0">Avila, Victoria V (U440195)</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alue>
    </field>
    <field name="Objective-Parent">
      <value order="0">Scottish Fiscal Commission: Research and Analysis - Budget: 2025-2026 Forecast: 2024-2029</value>
    </field>
    <field name="Objective-State">
      <value order="0">Published</value>
    </field>
    <field name="Objective-VersionId">
      <value order="0">vA77685317</value>
    </field>
    <field name="Objective-Version">
      <value order="0">5.0</value>
    </field>
    <field name="Objective-VersionNumber">
      <value order="0">13</value>
    </field>
    <field name="Objective-VersionComment">
      <value order="0">Changed footnotes to say 'revision' not 'correction'</value>
    </field>
    <field name="Objective-FileNumber">
      <value order="0">STAT/706</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3" ma:contentTypeDescription="Create a new document." ma:contentTypeScope="" ma:versionID="b9e922cf70aaf83afad3c56fd8866852">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082f38eeb714fba6c410879cb1e34d4"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Props2.xml><?xml version="1.0" encoding="utf-8"?>
<ds:datastoreItem xmlns:ds="http://schemas.openxmlformats.org/officeDocument/2006/customXml" ds:itemID="{81A3F350-3295-407D-B598-33CA1866C7BC}">
  <ds:schemaRefs>
    <ds:schemaRef ds:uri="http://schemas.microsoft.com/sharepoint/v3/contenttype/forms"/>
  </ds:schemaRefs>
</ds:datastoreItem>
</file>

<file path=customXml/itemProps3.xml><?xml version="1.0" encoding="utf-8"?>
<ds:datastoreItem xmlns:ds="http://schemas.openxmlformats.org/officeDocument/2006/customXml" ds:itemID="{8ABC0457-2CDE-4FF2-B2AF-93121C098F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006C117-6890-4EE2-8E89-A5241204BC50}">
  <ds:schemaRefs>
    <ds:schemaRef ds:uri="b17732f7-493e-486b-96da-852f641667d4"/>
    <ds:schemaRef ds:uri="http://purl.org/dc/dcmitype/"/>
    <ds:schemaRef ds:uri="http://schemas.microsoft.com/office/2006/metadata/properties"/>
    <ds:schemaRef ds:uri="http://purl.org/dc/term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96d0022d-0bc1-46ef-ad33-c01cb030b1f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Table of Contents</vt:lpstr>
      <vt:lpstr>Total funding and spending</vt:lpstr>
      <vt:lpstr>Figure 2.1</vt:lpstr>
      <vt:lpstr>Figure 2.2</vt:lpstr>
      <vt:lpstr>Resource</vt:lpstr>
      <vt:lpstr>Figure 2.3</vt:lpstr>
      <vt:lpstr>Figure 2.4</vt:lpstr>
      <vt:lpstr>Figure 2.5</vt:lpstr>
      <vt:lpstr>Figure 2.6</vt:lpstr>
      <vt:lpstr>Figure 2.7</vt:lpstr>
      <vt:lpstr>Figure 2.8</vt:lpstr>
      <vt:lpstr>Figure 2.9</vt:lpstr>
      <vt:lpstr>Figure 2.10</vt:lpstr>
      <vt:lpstr>Figure 2.11</vt:lpstr>
      <vt:lpstr>Capital</vt:lpstr>
      <vt:lpstr>Figure 2.12</vt:lpstr>
      <vt:lpstr>Figure 2.13</vt:lpstr>
      <vt:lpstr>Figure 2.14</vt:lpstr>
      <vt:lpstr>Figure 2.15</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December 2024 - Chapter 2 - Fiscal overview - Figures</dc:title>
  <dc:subject/>
  <dc:creator>U445289</dc:creator>
  <cp:keywords/>
  <dc:description/>
  <cp:lastModifiedBy>Xavi Villa</cp:lastModifiedBy>
  <cp:revision/>
  <dcterms:created xsi:type="dcterms:W3CDTF">2020-04-02T13:20:57Z</dcterms:created>
  <dcterms:modified xsi:type="dcterms:W3CDTF">2025-01-22T14:18:09Z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A51160912</vt:lpwstr>
  </property>
  <property fmtid="{D5CDD505-2E9C-101B-9397-08002B2CF9AE}" pid="4" name="Objective-Title">
    <vt:lpwstr>Dec 2024 - SEFF - Publication - Chapter 2 - Fiscal overview - Figures - Revised 22-01-2025</vt:lpwstr>
  </property>
  <property fmtid="{D5CDD505-2E9C-101B-9397-08002B2CF9AE}" pid="5" name="Objective-Description">
    <vt:lpwstr/>
  </property>
  <property fmtid="{D5CDD505-2E9C-101B-9397-08002B2CF9AE}" pid="6" name="Objective-CreationStamp">
    <vt:filetime>2024-12-04T12:30:21Z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2025-01-22T14:18:32Z</vt:filetime>
  </property>
  <property fmtid="{D5CDD505-2E9C-101B-9397-08002B2CF9AE}" pid="10" name="Objective-ModificationStamp">
    <vt:filetime>2025-01-22T14:20:33Z</vt:filetime>
  </property>
  <property fmtid="{D5CDD505-2E9C-101B-9397-08002B2CF9AE}" pid="11" name="Objective-Owner">
    <vt:lpwstr>Avila, Victoria V (U440195)</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t:lpwstr>
  </property>
  <property fmtid="{D5CDD505-2E9C-101B-9397-08002B2CF9AE}" pid="13" name="Objective-Parent">
    <vt:lpwstr>Scottish Fiscal Commission: Research and Analysis - Budget: 2025-2026 Forecast: 2024-2029</vt:lpwstr>
  </property>
  <property fmtid="{D5CDD505-2E9C-101B-9397-08002B2CF9AE}" pid="14" name="Objective-State">
    <vt:lpwstr>Published</vt:lpwstr>
  </property>
  <property fmtid="{D5CDD505-2E9C-101B-9397-08002B2CF9AE}" pid="15" name="Objective-VersionId">
    <vt:lpwstr>vA77685317</vt:lpwstr>
  </property>
  <property fmtid="{D5CDD505-2E9C-101B-9397-08002B2CF9AE}" pid="16" name="Objective-Version">
    <vt:lpwstr>5.0</vt:lpwstr>
  </property>
  <property fmtid="{D5CDD505-2E9C-101B-9397-08002B2CF9AE}" pid="17" name="Objective-VersionNumber">
    <vt:r8>13</vt:r8>
  </property>
  <property fmtid="{D5CDD505-2E9C-101B-9397-08002B2CF9AE}" pid="18" name="Objective-VersionComment">
    <vt:lpwstr>Changed footnotes to say 'revision' not 'correction'</vt:lpwstr>
  </property>
  <property fmtid="{D5CDD505-2E9C-101B-9397-08002B2CF9AE}" pid="19" name="Objective-FileNumber">
    <vt:lpwstr>STAT/706</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ies>
</file>