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5.xml" ContentType="application/vnd.openxmlformats-officedocument.drawing+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447921\Objective\Director\Cache\erdm.scotland.gov.uk 8443 uA21237\A51160912\"/>
    </mc:Choice>
  </mc:AlternateContent>
  <xr:revisionPtr revIDLastSave="0" documentId="13_ncr:1_{1B012804-C009-406C-BC81-86B9D6B127AA}" xr6:coauthVersionLast="47" xr6:coauthVersionMax="47" xr10:uidLastSave="{00000000-0000-0000-0000-000000000000}"/>
  <bookViews>
    <workbookView xWindow="-120" yWindow="-120" windowWidth="29040" windowHeight="15840" tabRatio="895" xr2:uid="{00000000-000D-0000-FFFF-FFFF00000000}"/>
  </bookViews>
  <sheets>
    <sheet name="Table of Contents" sheetId="2" r:id="rId1"/>
    <sheet name="Total funding and spending" sheetId="3" r:id="rId2"/>
    <sheet name="Figure 2.1" sheetId="37" r:id="rId3"/>
    <sheet name="Figure 2.2" sheetId="99" r:id="rId4"/>
    <sheet name="Resource" sheetId="96" r:id="rId5"/>
    <sheet name="Figure 2.3" sheetId="69" r:id="rId6"/>
    <sheet name="Figure 2.4" sheetId="88" r:id="rId7"/>
    <sheet name="Figure 2.5" sheetId="92" r:id="rId8"/>
    <sheet name="Figure 2.6" sheetId="65" r:id="rId9"/>
    <sheet name="Figure 2.7" sheetId="86" r:id="rId10"/>
    <sheet name="Figure 2.8" sheetId="98" r:id="rId11"/>
    <sheet name="Figure 2.9" sheetId="100" r:id="rId12"/>
    <sheet name="Figure 2.10" sheetId="101" r:id="rId13"/>
    <sheet name="Figure 2.11" sheetId="81" r:id="rId14"/>
    <sheet name="Capital" sheetId="97" r:id="rId15"/>
    <sheet name="Figure 2.12" sheetId="80" r:id="rId16"/>
    <sheet name="Figure 2.13" sheetId="102" r:id="rId17"/>
    <sheet name="Figure 2.14" sheetId="103" r:id="rId18"/>
    <sheet name="Figure 2.15" sheetId="8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8" l="1"/>
  <c r="I29" i="88" s="1"/>
</calcChain>
</file>

<file path=xl/sharedStrings.xml><?xml version="1.0" encoding="utf-8"?>
<sst xmlns="http://schemas.openxmlformats.org/spreadsheetml/2006/main" count="419" uniqueCount="234">
  <si>
    <t>Table of Contents</t>
  </si>
  <si>
    <t>Total funding and spending</t>
  </si>
  <si>
    <t>Resource</t>
  </si>
  <si>
    <t>Capital</t>
  </si>
  <si>
    <t>Return to Contents</t>
  </si>
  <si>
    <t>This worksheet contains one table.</t>
  </si>
  <si>
    <t>2024-25</t>
  </si>
  <si>
    <t>2025-26</t>
  </si>
  <si>
    <t>Total funding</t>
  </si>
  <si>
    <t>Real terms growth rate (per cent)</t>
  </si>
  <si>
    <t>Resource funding</t>
  </si>
  <si>
    <t>Capital funding</t>
  </si>
  <si>
    <t>Source:</t>
  </si>
  <si>
    <t>Total</t>
  </si>
  <si>
    <t>Transport</t>
  </si>
  <si>
    <t>Health</t>
  </si>
  <si>
    <t>General public services</t>
  </si>
  <si>
    <t>Social protection</t>
  </si>
  <si>
    <t>Education</t>
  </si>
  <si>
    <t>Public order and safety</t>
  </si>
  <si>
    <t>Housing and community amenities</t>
  </si>
  <si>
    <t>Environmental protection</t>
  </si>
  <si>
    <t>Recreation, culture and religion</t>
  </si>
  <si>
    <t>Total discretionary spending</t>
  </si>
  <si>
    <t>£ million (2024-25 prices)</t>
  </si>
  <si>
    <t>2016-17</t>
  </si>
  <si>
    <t>2017-18</t>
  </si>
  <si>
    <t>2018-19</t>
  </si>
  <si>
    <t>2019-20</t>
  </si>
  <si>
    <t>2020-21</t>
  </si>
  <si>
    <t>2021-22</t>
  </si>
  <si>
    <t>2022-23</t>
  </si>
  <si>
    <t>2023-24</t>
  </si>
  <si>
    <t>Covid-19</t>
  </si>
  <si>
    <r>
      <t>HM Treasury (2023) Block Grant Transparency: July 2023</t>
    </r>
    <r>
      <rPr>
        <sz val="12"/>
        <rFont val="Helvetica"/>
        <scheme val="minor"/>
      </rPr>
      <t>,</t>
    </r>
  </si>
  <si>
    <r>
      <t>ONS (2024) GDP deflator: Year on Year growth (seasonally adjusted)</t>
    </r>
    <r>
      <rPr>
        <sz val="12"/>
        <rFont val="Helvetica"/>
        <scheme val="minor"/>
      </rPr>
      <t>,</t>
    </r>
  </si>
  <si>
    <r>
      <t>OBR (2024) Economic and fiscal outlook - October 2024</t>
    </r>
    <r>
      <rPr>
        <sz val="12"/>
        <rFont val="Helvetica"/>
        <scheme val="minor"/>
      </rPr>
      <t>,</t>
    </r>
  </si>
  <si>
    <t>Scottish Government.</t>
  </si>
  <si>
    <t>Budget Bill</t>
  </si>
  <si>
    <t>IFRS16 changes</t>
  </si>
  <si>
    <t>Internal transfers</t>
  </si>
  <si>
    <t>Budget cover from UKG departments</t>
  </si>
  <si>
    <t>SG newly deployed funding</t>
  </si>
  <si>
    <t>Total new funding</t>
  </si>
  <si>
    <t>Total funding changes</t>
  </si>
  <si>
    <t>Autumn Budget Revision (ABR)</t>
  </si>
  <si>
    <t>Total resource spending</t>
  </si>
  <si>
    <t>Public Sector Pay Policy</t>
  </si>
  <si>
    <t>Scottish Government (2021) Public Sector Pay Policy 2022 to 2023,</t>
  </si>
  <si>
    <t>Scottish Government (2023) Public Sector Pay Strategy 2023 to 2024,</t>
  </si>
  <si>
    <t>Scottish Government (2024) Public Sector Pay Policy 2024 to 2025,</t>
  </si>
  <si>
    <t>Scottish Government (2024) Pay offer to NHS Agenda for Change staff,</t>
  </si>
  <si>
    <t>Scottish Government (2024) NHS Consultants pay offer.</t>
  </si>
  <si>
    <t>£ million</t>
  </si>
  <si>
    <t>Income tax</t>
  </si>
  <si>
    <t xml:space="preserve">The table begins in cell A4. Notes are located below the table and begin in cell A14. </t>
  </si>
  <si>
    <t>blank</t>
  </si>
  <si>
    <t>Resource Borrowing</t>
  </si>
  <si>
    <t>Reconciliation relates to year:</t>
  </si>
  <si>
    <t>Share of budget (per cent) [1]</t>
  </si>
  <si>
    <t>All resource spending</t>
  </si>
  <si>
    <t xml:space="preserve">Figures exclude budget-neutral internal transfers done throughout the year, except those which have been included from the outset in 2025-26. See Box 2.1 for more details. </t>
  </si>
  <si>
    <t>2026-27</t>
  </si>
  <si>
    <t>2027-28</t>
  </si>
  <si>
    <t>2028-29</t>
  </si>
  <si>
    <t>2029-30</t>
  </si>
  <si>
    <t>Nominal terms</t>
  </si>
  <si>
    <t>Real terms</t>
  </si>
  <si>
    <t xml:space="preserve">Source: </t>
  </si>
  <si>
    <t>Real-terms amounts are calculated using the forecast growth in the GDP deflators from the OBR's October 2024 forecasts.</t>
  </si>
  <si>
    <t>£ million, 2024-25 prices</t>
  </si>
  <si>
    <t>2024-25 = 100</t>
  </si>
  <si>
    <t>Funding source (£ million)</t>
  </si>
  <si>
    <t>Classification of functions of government (2022-23 = 100)</t>
  </si>
  <si>
    <t>£ million (nominal terms)</t>
  </si>
  <si>
    <t>Figure 2.1: Funding changes between budgets</t>
  </si>
  <si>
    <t>£ million, nominal terms</t>
  </si>
  <si>
    <t xml:space="preserve">The table begins in cell A4. Notes are located below the table and begin in cell A13. </t>
  </si>
  <si>
    <t>Forecast CPI growth [1]</t>
  </si>
  <si>
    <t>Outturn CPI growth</t>
  </si>
  <si>
    <t>Per cent</t>
  </si>
  <si>
    <t>Pay deal for NHS Scotland [2]</t>
  </si>
  <si>
    <t>Below £25,000 a year</t>
  </si>
  <si>
    <t>Between £25,000 and £40,000 a year</t>
  </si>
  <si>
    <t>Above £40,000 a year</t>
  </si>
  <si>
    <t>Total net position</t>
  </si>
  <si>
    <t>LBTT and SLfT (BGAs only) [1]</t>
  </si>
  <si>
    <t>Social security (BGAs only) [2]</t>
  </si>
  <si>
    <t>[1] Adjusted in-year, based on the October 2024 OBR forecasts. At this stage we assume no more error. The spring 2025 OBR forecasts will point to further residual error, which will eventually be confirmed with outturn data, and applied as part of the 2026-27 reconciliation.</t>
  </si>
  <si>
    <t>Figure 2.4: Changes to 2024-25 resource spending plans at Autumn Budget Revision</t>
  </si>
  <si>
    <t>Figure 2.2: Overall spending levels by COFOG since 2022-23</t>
  </si>
  <si>
    <t>Nominal terms growth rate (per cent)</t>
  </si>
  <si>
    <t>HM Treasury (2023) Block Grant Transparency: July 2023,</t>
  </si>
  <si>
    <t>Scottish Government,</t>
  </si>
  <si>
    <t>OBR (2024) Economic and fiscal outlook - October 2024.</t>
  </si>
  <si>
    <t>Drawdowns, of which:</t>
  </si>
  <si>
    <t>Spending rises across all areas, but the three top categories get the largest top-ups</t>
  </si>
  <si>
    <t xml:space="preserve">The table begins in cell A4. Notes are located below the table and begin in cell A19. </t>
  </si>
  <si>
    <t>Portfolio</t>
  </si>
  <si>
    <t>Health and Social Care</t>
  </si>
  <si>
    <t>Finance and Local Government</t>
  </si>
  <si>
    <t>Social Justice</t>
  </si>
  <si>
    <t>Education and Skills</t>
  </si>
  <si>
    <t>Deputy First Minister, Economy and Gaelic</t>
  </si>
  <si>
    <t>Rural Affairs, Land Reform and Islands</t>
  </si>
  <si>
    <t>Net Zero and Energy</t>
  </si>
  <si>
    <t>Constitution, External Affairs and Culture</t>
  </si>
  <si>
    <t>Scottish Parliament and Audit Scotland</t>
  </si>
  <si>
    <t>Real-terms growth rates are calculated using the forecast growth in the GDP deflators from the OBR's October 2024 forecasts.</t>
  </si>
  <si>
    <t>Total capital spending</t>
  </si>
  <si>
    <t xml:space="preserve">The table begins in cell A4. Notes are located below the table and begin in cell A15. </t>
  </si>
  <si>
    <t>Scottish Fiscal Commission,</t>
  </si>
  <si>
    <t xml:space="preserve">Scottish Government. </t>
  </si>
  <si>
    <t>2022-23 
outturn</t>
  </si>
  <si>
    <t>Economic affairs excluding transport</t>
  </si>
  <si>
    <t>This worksheet contains one chart and one table. The chart begins in cell A5. The table begins in cell A18. Notes are located below the table and begin in cell A30.</t>
  </si>
  <si>
    <t>2027-28
indicative</t>
  </si>
  <si>
    <t>2026-27
indicative</t>
  </si>
  <si>
    <t>2025-26 
final</t>
  </si>
  <si>
    <t>2024-25 
ABR</t>
  </si>
  <si>
    <t>2022-23 outturn</t>
  </si>
  <si>
    <t>2023-24 outturn</t>
  </si>
  <si>
    <t>2024-25 plans</t>
  </si>
  <si>
    <t>2025-26 plans</t>
  </si>
  <si>
    <t>2022-23
outturn</t>
  </si>
  <si>
    <t>2023-24
outturn</t>
  </si>
  <si>
    <t>This worksheet contains one chart and one table. The chart begins in cell A5. The table begins in cell A18. Notes are located below the table and begin in cell A21.</t>
  </si>
  <si>
    <t>The table begins in cell A4. Notes are located below the table and begin in cell A12.</t>
  </si>
  <si>
    <t>Scotland's Economic and Fiscal Forecasts - December 2024 - Chapter 2 - Fiscal overview - Figures</t>
  </si>
  <si>
    <t>Resource funding will increase in the next five years, but less so after social security</t>
  </si>
  <si>
    <t>[1] £699.2 million from the first round of ScotWind leasing, with an extra £56 million added as part of the clearing process.</t>
  </si>
  <si>
    <t>Block Grant</t>
  </si>
  <si>
    <t>Figure 2.6: Revenue net positions in 2024-25 and 2025-26</t>
  </si>
  <si>
    <t>Figure 2.7: Reconciliations and associated resource borrowing plans</t>
  </si>
  <si>
    <t>Figure 2.10: Resource spending trends in real terms by COFOG, 2022-23 to 2025-26</t>
  </si>
  <si>
    <t>Other [2]</t>
  </si>
  <si>
    <t>Figure 2.11: Resource funding outlook, 2024-25 to 2029-30</t>
  </si>
  <si>
    <t>Figure 2.13: Changes in capital portfolio allocations (including FTs), 2024-25 to 2025-26</t>
  </si>
  <si>
    <t>Figure 2.14: Capital spending trends by COFOG, 2022-23 to 2025-26</t>
  </si>
  <si>
    <t>Figure 2.15: Capital funding outlook, 2024-25 to 2029-30</t>
  </si>
  <si>
    <t>[2] £54 million from the separate Innovation and Targeted Oil and Gas (INTOG) leasing round.</t>
  </si>
  <si>
    <t>Figure 2.8: Latest planned use of ScotWind proceeds</t>
  </si>
  <si>
    <t>Other</t>
  </si>
  <si>
    <t>Capital funding will grow rapidly in 2025-26, but is expected to remain steady after that</t>
  </si>
  <si>
    <t>Figures exclude in-year budget-neutral transfers, except those which have been baselined in 2025‑26. See Box 2.1 for more details.</t>
  </si>
  <si>
    <t>Figures prior to 2024-25 include presentational adjustments for the Verity House Agreement. Figures up to and including 2024-25 also include COFOG baseline adjustments to align with the new 2025-26 Budget structure. See Annex A of our January 2024 Spending Trends in the 2024-25 Budget paper for more details.</t>
  </si>
  <si>
    <t>Source: Scottish Government.</t>
  </si>
  <si>
    <t>Real-terms growth rates are calculated using the forecast growth in the GDP deflators from the OBR's October 2024 forecasts.</t>
  </si>
  <si>
    <t>Real-terms growth
(per cent)</t>
  </si>
  <si>
    <t>Figure 2.12: Real-terms changes to the capital Block Grant since 2016-17</t>
  </si>
  <si>
    <t>Real-terms amounts are calculated using the growth in the GDP deflator. These are aligned with the OBR's October 2024 forecasts for 2024-25 and 2025-26.</t>
  </si>
  <si>
    <t>Real-terms amounts are calculated using the forecast growth in the GDP deflators from the OBR's October 2024 forecasts.</t>
  </si>
  <si>
    <t>The striped portions of the bars are one-off COVID-19 related funding.</t>
  </si>
  <si>
    <t>Non-Barnett funding provided at the UK Spending Review 2021 for 2022-23 to 2024-25 has been included for comparability with 2025-26. These amounts have now been baselined into the Scottish Government’s Block Grant.</t>
  </si>
  <si>
    <t>Classification of functions of government (£ million)</t>
  </si>
  <si>
    <t>[1] From the OBR forecast immediately preceding the publication of each PSPP (October 2021 for 2022-23, March 2023 for 2023-24, March 2024 for 2024-25).</t>
  </si>
  <si>
    <t>[2] For 2022-23 and 2023-24, average across NHS Scotland Agenda for Change (non-medical staff and nurses), junior doctors, employed hospital doctors other than junior doctors, and senior managers, weighted by FTE. For 2024-25, weighted average only for the two staff groups that at the time of writing have settled a pay deal: NHS Agenda for Change (5.5 per cent) and consultants (10.5 per cent). All other groups have not yet agreed a settlement.</t>
  </si>
  <si>
    <t>Figure 2.5: Public sector pay metrics and inflation, 2022-23 to 2024-25</t>
  </si>
  <si>
    <t>[1] Land and Buildings Transaction Tax (LBTT), Scottish Landfill Tax (SLfT), Fines, Forfeitures and Fixed Penalties (FFFPs) and Proceeds of Crime Act (POCA).</t>
  </si>
  <si>
    <t>Figure 2.9: Changes in resource portfolio allocations, 2024-25 to 2025-26</t>
  </si>
  <si>
    <t>[1] Of the resource part of the 2025-26 Budget presented to parliament on 4 December 2024.</t>
  </si>
  <si>
    <t xml:space="preserve">[2] Including the £1,344 million of resource funding that is available for use in 2024-25 but has not yet been allocated to portfolios. </t>
  </si>
  <si>
    <t>Total resource spending (adjusted) [2]</t>
  </si>
  <si>
    <t>Share of budget
(per cent) [1]</t>
  </si>
  <si>
    <t>Total capital spending (adjusted) [2]</t>
  </si>
  <si>
    <t>COVID-19</t>
  </si>
  <si>
    <t>2024-25  ABR</t>
  </si>
  <si>
    <t>Justice and Home Affairs</t>
  </si>
  <si>
    <t>Crown Office and Procurator Fiscal</t>
  </si>
  <si>
    <t>Figures exclude in-year budget-neutral transfers, except those which have been baselined in 2025-26. See Box 2.1 for more details.</t>
  </si>
  <si>
    <t>All others</t>
  </si>
  <si>
    <t>Source: Scottish Fiscal Commission.</t>
  </si>
  <si>
    <t>Economic affairs [1]</t>
  </si>
  <si>
    <t>2023-24
outturn [2]</t>
  </si>
  <si>
    <t>[2] Provisional outturn at the time of publication.</t>
  </si>
  <si>
    <t>[1] Economic affairs excludes transport.</t>
  </si>
  <si>
    <t>Other devolved revenue [1]</t>
  </si>
  <si>
    <t>Income tax [2]</t>
  </si>
  <si>
    <t>The 2025-26 resource Block Grant will be at a 10-year high, excluding COVID-19 funding</t>
  </si>
  <si>
    <t>Description of Figure 2.15: 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t>
  </si>
  <si>
    <t>The Block Grant grows 9 per cent in 2025-26, offsetting the fall in the previous two years</t>
  </si>
  <si>
    <t xml:space="preserve">The revenue net position is projected to fall by £549 million because of income tax </t>
  </si>
  <si>
    <t>This worksheet contains one chart and one table. The chart begins in cell A5. The table begins in cell A18. Notes are located below the table and begin in cell A31.</t>
  </si>
  <si>
    <r>
      <t xml:space="preserve">Description of Figure </t>
    </r>
    <r>
      <rPr>
        <sz val="12"/>
        <rFont val="Helvetica"/>
        <scheme val="minor"/>
      </rPr>
      <t>2.3</t>
    </r>
    <r>
      <rPr>
        <sz val="12"/>
        <rFont val="Helvetica"/>
        <family val="2"/>
        <scheme val="minor"/>
      </rPr>
      <t>: 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t>
    </r>
  </si>
  <si>
    <t>Resource spending increased by around £1.1 billion in the ABR, mostly for health</t>
  </si>
  <si>
    <r>
      <t xml:space="preserve">Description of Figure </t>
    </r>
    <r>
      <rPr>
        <sz val="12"/>
        <rFont val="Helvetica"/>
        <scheme val="minor"/>
      </rPr>
      <t>2.4</t>
    </r>
    <r>
      <rPr>
        <sz val="12"/>
        <rFont val="Helvetica"/>
        <family val="2"/>
        <scheme val="minor"/>
      </rPr>
      <t>: 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t>
    </r>
  </si>
  <si>
    <t>Solid coloured bars represent changes to spending plans, either top-ups or savings. The striped coloured bar represents a reduction in funding and spending. The Scottish Government decision to restrict the eligibility for the Pension Age Winter Heating Payment for 2024-25 follows a similar decision from the UK Government on Winter Fuel Payment for England and Wales. The saving is matched with a broadly equivalent decrease in funding in the Winter Fuel Payment BGA.</t>
  </si>
  <si>
    <t>This worksheet contains one chart and one table. The charts begin in cell A5. The table begins in cell A18. Notes are located below the table and begin in cell A22.</t>
  </si>
  <si>
    <t>Description of Figure 2.6: 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t>
  </si>
  <si>
    <t>[2] The net position for income tax in 2024-25 was fixed at the time of setting that budget, based on our December 2023 forecasts and the OBR’s November 2023 forecasts. The updated projection is reflected in the indicative reconciliations for 2027-28.</t>
  </si>
  <si>
    <t xml:space="preserve">This worksheet contains one table. </t>
  </si>
  <si>
    <t>The table begins in cell A4. Notes are located below the table and begin in cell A10.</t>
  </si>
  <si>
    <t>[1] Of the resource part of the 2025-26 Scottish Budget presented to Parliament on 4 December 2024.</t>
  </si>
  <si>
    <t>This worksheet contains one chart and one table. The chart begin in cell A5. The table begins in cell A18. Notes are located below the table and begin in cell A22.</t>
  </si>
  <si>
    <r>
      <t>ONS (2024) GDP deflator: Year on Year growth (seasonally adjusted)</t>
    </r>
    <r>
      <rPr>
        <sz val="12"/>
        <rFont val="Helvetica"/>
        <family val="2"/>
        <scheme val="minor"/>
      </rPr>
      <t>,</t>
    </r>
  </si>
  <si>
    <t>Figures exclude budget-neutral internal transfers made throughout the year, except those which have been included from the outset in 2025-26. See Box 2.1 for more details.</t>
  </si>
  <si>
    <t>[1] Of the capital part of the 2025-26 Scottish Budget as introduced to Parliament on 4 December 2024.</t>
  </si>
  <si>
    <t xml:space="preserve">[2] Including the £32 million of capital funding reduction still to be applied in 2024-25. </t>
  </si>
  <si>
    <t>[1] Of the capital part of the 2025-26 Scottish Budget presented to Parliament on 4 December 2024.</t>
  </si>
  <si>
    <t>Supporting resource budget</t>
  </si>
  <si>
    <t>Supporting capital budget</t>
  </si>
  <si>
    <t>[2] Adjusted in-year, based on the October 2024 OBR forecasts. We are not forecasting any reconciliations relating to 2025 26 at this stage. However, a revision to the 2025 26 final reconciliation has been deferred to 2026 27. This is because the final BGAs for 2023 24 calculated at the UK Autumn Budget 2024 were still based on provisional outturn data from the DWP.</t>
  </si>
  <si>
    <t>2025-26
Budget</t>
  </si>
  <si>
    <t>Figure 2.3: Real-terms changes to the resource Block Grant since 2016-17</t>
  </si>
  <si>
    <t>Figures may not sum becaue of rounding.</t>
  </si>
  <si>
    <t>2025-26 Budget</t>
  </si>
  <si>
    <t>2024-25
 Budget</t>
  </si>
  <si>
    <t>2025-26 
 Budget</t>
  </si>
  <si>
    <t>2025-26
 Budget</t>
  </si>
  <si>
    <t>[2] 'Other' covers social protection, and recreation, culture and religion.</t>
  </si>
  <si>
    <t>[2] 'Other' covers housing and community amenities, environmental protection, and recreation, culture and religion.</t>
  </si>
  <si>
    <t>Description of Figure 2.2: 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t>
  </si>
  <si>
    <t>Description of Figure 2.12: Column chart showing capital Block Grant funding from 2016-17 to 2025-26. The capital Block Grant has seen a steady increase since 2016-17 until 2022-23. The Block Grant decreased significantly from 2023-24 until 2024-25. Block Grant funding increased again in 2025-26.</t>
  </si>
  <si>
    <t>Figure 2.4: Changes to 2024-25 resource spending plans at Autumn Budget Revision [1]</t>
  </si>
  <si>
    <t>Figure 2.8: Latest planned use of ScotWind proceeds [1]</t>
  </si>
  <si>
    <t>Figure 2.9: Changes in resource portfolio allocations, 2024-25 to 2025-26 [1]</t>
  </si>
  <si>
    <t>Figure 2.13: Changes in capital portfolio allocations (including FTs), 2024-25 to 2025-26 [1]</t>
  </si>
  <si>
    <t>General public services [1]</t>
  </si>
  <si>
    <t>Opening balance [1] [3]</t>
  </si>
  <si>
    <t>Additions [2] [3]</t>
  </si>
  <si>
    <t>Balance remaining [3]</t>
  </si>
  <si>
    <t>Transport [3]</t>
  </si>
  <si>
    <t>Scottish Parliament and Audit Scotland [3]</t>
  </si>
  <si>
    <t>Total resource spending [1]</t>
  </si>
  <si>
    <t>[3] Correction on 13/12/2024: in the original version the additions in 2024-25 were £56 million, whereas it should have been £54 million in line with footnote [2]. That changes the remaining balances in 2024-25 and 2025-26, and the opening balance in 2025-26.</t>
  </si>
  <si>
    <t xml:space="preserve">[1] Correction on 12/12/2024: in the original version the amount for general public services was not including some non-cash spending elements which are nonetheless in the discretionary part of the resource budget. </t>
  </si>
  <si>
    <t xml:space="preserve">[3] Correction on 12/12/2024: in the original version the real-terms growth rate for the Transport portfolio was 2.5 per cent, but this was incorrect. </t>
  </si>
  <si>
    <t xml:space="preserve">[3] Correction on 12/12/2024: in the original version the real-terms growth for the Scottish Parliament and Audit Scotland was -31.6 per cent, but this was incorrect. </t>
  </si>
  <si>
    <t>Figure 2.11: Resource funding outlook, 2024-25 to 2029-30 [2]</t>
  </si>
  <si>
    <t>Real terms (after social security spend) [1]</t>
  </si>
  <si>
    <t>[1] Revision on 12/12/2024: These figures have had some numbers amended. See the tab of each figure for more details.</t>
  </si>
  <si>
    <t>[2] Revision on 22/01/2025: These figures have had some numbers amended. See the tab of each figure for more details.</t>
  </si>
  <si>
    <t>Description of Figure 2.11: Column chart showing resource funding until 2029-30, in nominal and real terms, and in real terms after social security spend, indexed to the latest funding position of 2024-25. It will grow by 21 per cent in nominal terms in the next five years, but only 9 per cent in real terms. Resource funding for public services excluding social security falls slightly in 2025-26 in real terms before increasing more slowly in the next four years.</t>
  </si>
  <si>
    <t>[1] Revision on 22/01/2025: amounts recalculated because of higher forecast spending on the Scottish Welfare Fund in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</si>
</sst>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_(&quot;£&quot;* #,##0_);_(&quot;£&quot;* \(#,##0\);_(&quot;£&quot;* &quot;-&quot;_);_(@_)"/>
    <numFmt numFmtId="166" formatCode="_(&quot;£&quot;* #,##0.00_);_(&quot;£&quot;* \(#,##0.00\);_(&quot;£&quot;* &quot;-&quot;??_);_(@_)"/>
    <numFmt numFmtId="167" formatCode="_-* #,##0_-;\-* #,##0_-;_-* &quot;-&quot;??_-;_-@_-"/>
    <numFmt numFmtId="168" formatCode="#,##0_-;\-\ #,##0_-;_-* &quot;-&quot;_-;_-@_-"/>
    <numFmt numFmtId="169" formatCode="0.000000000"/>
    <numFmt numFmtId="170" formatCode="0.0%"/>
    <numFmt numFmtId="171" formatCode="mmm\ yyyy"/>
    <numFmt numFmtId="172" formatCode="#,##0.0"/>
    <numFmt numFmtId="173" formatCode="0.0"/>
    <numFmt numFmtId="174" formatCode="0.0000000"/>
    <numFmt numFmtId="175" formatCode="#,##0_ ;[Red]\-#,##0\ "/>
    <numFmt numFmtId="176" formatCode="#,##0.000"/>
  </numFmts>
  <fonts count="4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0"/>
      <name val="Helvetica"/>
      <scheme val="minor"/>
    </font>
    <font>
      <sz val="12"/>
      <name val="Arial"/>
      <family val="2"/>
    </font>
    <font>
      <b/>
      <sz val="12"/>
      <color rgb="FFFFFFFF"/>
      <name val="Helvetica"/>
    </font>
    <font>
      <sz val="12"/>
      <color rgb="FF000000"/>
      <name val="Helvetica"/>
    </font>
    <font>
      <sz val="12"/>
      <name val="Helvetica"/>
      <scheme val="minor"/>
    </font>
    <font>
      <sz val="12"/>
      <color rgb="FF2C2926"/>
      <name val="Helvetica"/>
      <scheme val="minor"/>
    </font>
    <font>
      <b/>
      <sz val="14"/>
      <name val="Helvetica"/>
      <scheme val="minor"/>
    </font>
    <font>
      <sz val="10"/>
      <name val="Helvetica"/>
      <family val="2"/>
      <scheme val="minor"/>
    </font>
    <font>
      <b/>
      <sz val="12"/>
      <name val="Helvetica"/>
    </font>
    <font>
      <b/>
      <sz val="12"/>
      <name val="Helvetica"/>
      <scheme val="minor"/>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0"/>
        <bgColor indexed="64"/>
      </patternFill>
    </fill>
  </fills>
  <borders count="19">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left>
      <right style="thin">
        <color theme="0"/>
      </right>
      <top/>
      <bottom/>
      <diagonal/>
    </border>
    <border>
      <left/>
      <right/>
      <top style="thin">
        <color rgb="FF397E77"/>
      </top>
      <bottom/>
      <diagonal/>
    </border>
    <border>
      <left/>
      <right/>
      <top style="thin">
        <color rgb="FF397E77"/>
      </top>
      <bottom style="thin">
        <color rgb="FF397E77"/>
      </bottom>
      <diagonal/>
    </border>
    <border>
      <left/>
      <right/>
      <top/>
      <bottom style="thin">
        <color rgb="FF397E77"/>
      </bottom>
      <diagonal/>
    </border>
    <border>
      <left/>
      <right style="thin">
        <color theme="0"/>
      </right>
      <top/>
      <bottom/>
      <diagonal/>
    </border>
    <border>
      <left/>
      <right/>
      <top style="thin">
        <color theme="6" tint="-0.24994659260841701"/>
      </top>
      <bottom/>
      <diagonal/>
    </border>
  </borders>
  <cellStyleXfs count="53">
    <xf numFmtId="0" fontId="0" fillId="0" borderId="0">
      <alignment horizontal="left" vertical="center"/>
    </xf>
    <xf numFmtId="3" fontId="38" fillId="0" borderId="0" applyFill="0" applyBorder="0" applyProtection="0">
      <alignment horizontal="right"/>
    </xf>
    <xf numFmtId="0" fontId="34" fillId="0" borderId="0" applyNumberFormat="0" applyFill="0" applyBorder="0" applyProtection="0">
      <alignment horizontal="left" vertical="center"/>
    </xf>
    <xf numFmtId="3" fontId="36" fillId="0" borderId="0" applyFill="0" applyBorder="0" applyAlignment="0" applyProtection="0"/>
    <xf numFmtId="0" fontId="35"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18" fillId="2" borderId="4" applyNumberFormat="0" applyAlignment="0" applyProtection="0"/>
    <xf numFmtId="0" fontId="19" fillId="0" borderId="0" applyNumberFormat="0" applyFill="0" applyBorder="0" applyAlignment="0" applyProtection="0">
      <alignment horizontal="left" vertical="center"/>
    </xf>
    <xf numFmtId="166"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2" borderId="5" applyNumberFormat="0" applyAlignment="0" applyProtection="0"/>
    <xf numFmtId="0" fontId="27" fillId="0" borderId="6" applyNumberFormat="0" applyFill="0" applyAlignment="0" applyProtection="0"/>
    <xf numFmtId="0" fontId="28" fillId="9" borderId="7" applyNumberFormat="0" applyAlignment="0" applyProtection="0"/>
    <xf numFmtId="0" fontId="29" fillId="0" borderId="0" applyNumberFormat="0" applyFill="0" applyBorder="0" applyAlignment="0" applyProtection="0"/>
    <xf numFmtId="0" fontId="15" fillId="10" borderId="8"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5" borderId="0">
      <alignment horizontal="left" vertical="center"/>
    </xf>
    <xf numFmtId="9" fontId="1" fillId="0" borderId="0" applyFont="0" applyFill="0" applyBorder="0" applyAlignment="0" applyProtection="0"/>
  </cellStyleXfs>
  <cellXfs count="173">
    <xf numFmtId="0" fontId="0" fillId="0" borderId="0" xfId="0">
      <alignment horizontal="left" vertical="center"/>
    </xf>
    <xf numFmtId="0" fontId="6" fillId="0" borderId="0" xfId="2" applyFont="1" applyFill="1" applyAlignment="1"/>
    <xf numFmtId="0" fontId="34" fillId="0" borderId="0" xfId="2" applyFill="1">
      <alignment horizontal="left" vertical="center"/>
    </xf>
    <xf numFmtId="171" fontId="0" fillId="0" borderId="0" xfId="0" applyNumberFormat="1" applyAlignment="1" applyProtection="1">
      <alignment horizontal="center" vertical="center" wrapText="1"/>
      <protection locked="0"/>
    </xf>
    <xf numFmtId="0" fontId="4" fillId="0" borderId="0" xfId="0" applyFont="1">
      <alignment horizontal="left" vertical="center"/>
    </xf>
    <xf numFmtId="0" fontId="16" fillId="0" borderId="0" xfId="0" applyFont="1">
      <alignment horizontal="left" vertical="center"/>
    </xf>
    <xf numFmtId="168" fontId="9" fillId="0" borderId="0"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0" fontId="8" fillId="0" borderId="0" xfId="0" applyFont="1" applyAlignment="1">
      <alignment vertical="top" wrapText="1"/>
    </xf>
    <xf numFmtId="169" fontId="8" fillId="0" borderId="0" xfId="0" applyNumberFormat="1" applyFont="1" applyAlignment="1">
      <alignment vertical="top" wrapText="1"/>
    </xf>
    <xf numFmtId="0" fontId="4" fillId="0" borderId="0" xfId="0" applyFont="1" applyAlignment="1"/>
    <xf numFmtId="0" fontId="14" fillId="0" borderId="0" xfId="5" applyFill="1" applyAlignment="1">
      <alignment vertical="center"/>
    </xf>
    <xf numFmtId="0" fontId="11" fillId="0" borderId="0" xfId="0" applyFont="1">
      <alignment horizontal="left" vertical="center"/>
    </xf>
    <xf numFmtId="0" fontId="11" fillId="0" borderId="0" xfId="0" applyFont="1" applyAlignment="1"/>
    <xf numFmtId="17" fontId="12" fillId="0" borderId="0" xfId="0" applyNumberFormat="1" applyFont="1" applyAlignment="1">
      <alignment horizontal="center" vertical="center"/>
    </xf>
    <xf numFmtId="17" fontId="12"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1" fontId="0" fillId="0" borderId="0" xfId="0" applyNumberFormat="1" applyProtection="1">
      <alignment horizontal="left" vertical="center"/>
      <protection locked="0"/>
    </xf>
    <xf numFmtId="0" fontId="0" fillId="0" borderId="0" xfId="0" applyAlignment="1"/>
    <xf numFmtId="0" fontId="32" fillId="0" borderId="0" xfId="0" applyFont="1">
      <alignment horizontal="left" vertical="center"/>
    </xf>
    <xf numFmtId="0" fontId="14" fillId="3" borderId="0" xfId="50">
      <alignment horizontal="left" vertical="center"/>
    </xf>
    <xf numFmtId="0" fontId="34" fillId="0" borderId="0" xfId="2" quotePrefix="1" applyFill="1" applyBorder="1">
      <alignment horizontal="left" vertical="center"/>
    </xf>
    <xf numFmtId="0" fontId="33" fillId="0" borderId="0" xfId="0" applyFont="1">
      <alignment horizontal="left" vertical="center"/>
    </xf>
    <xf numFmtId="0" fontId="37" fillId="0" borderId="0" xfId="0" applyFont="1" applyAlignment="1">
      <alignment horizontal="center" vertical="center"/>
    </xf>
    <xf numFmtId="0" fontId="13" fillId="0" borderId="0" xfId="0" applyFont="1" applyAlignment="1">
      <alignment vertical="center"/>
    </xf>
    <xf numFmtId="3" fontId="38" fillId="0" borderId="0" xfId="1" applyFill="1" applyBorder="1" applyAlignment="1">
      <alignment horizontal="right" vertical="center"/>
    </xf>
    <xf numFmtId="171" fontId="0" fillId="0" borderId="0" xfId="0" applyNumberFormat="1">
      <alignment horizontal="lef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70" fontId="2" fillId="0" borderId="0" xfId="0" applyNumberFormat="1" applyFont="1" applyAlignment="1" applyProtection="1">
      <protection locked="0"/>
    </xf>
    <xf numFmtId="170" fontId="2" fillId="0" borderId="0" xfId="0" applyNumberFormat="1" applyFont="1" applyProtection="1">
      <alignment horizontal="left" vertical="center"/>
      <protection locked="0"/>
    </xf>
    <xf numFmtId="0" fontId="41" fillId="36" borderId="0" xfId="0" applyFont="1" applyFill="1" applyAlignment="1">
      <alignment horizontal="center" vertical="center" wrapText="1"/>
    </xf>
    <xf numFmtId="0" fontId="32" fillId="36" borderId="0" xfId="0" applyFont="1" applyFill="1" applyAlignment="1">
      <alignment horizontal="left" vertical="center" wrapText="1"/>
    </xf>
    <xf numFmtId="3" fontId="32" fillId="36" borderId="0" xfId="0" applyNumberFormat="1" applyFont="1" applyFill="1" applyAlignment="1">
      <alignment horizontal="right" vertical="center" wrapText="1"/>
    </xf>
    <xf numFmtId="3" fontId="42" fillId="36" borderId="0" xfId="0" applyNumberFormat="1" applyFont="1" applyFill="1" applyAlignment="1">
      <alignment horizontal="right" vertical="center" wrapText="1"/>
    </xf>
    <xf numFmtId="0" fontId="16" fillId="0" borderId="0" xfId="0" applyFont="1" applyAlignment="1">
      <alignment horizontal="left" vertical="center" indent="1"/>
    </xf>
    <xf numFmtId="9" fontId="38" fillId="0" borderId="0" xfId="1" applyNumberFormat="1" applyFill="1" applyBorder="1" applyAlignment="1">
      <alignment horizontal="right" vertical="center"/>
    </xf>
    <xf numFmtId="10" fontId="9" fillId="0" borderId="0" xfId="1" applyNumberFormat="1" applyFont="1" applyFill="1" applyBorder="1" applyAlignment="1">
      <alignment horizontal="right" vertical="center"/>
    </xf>
    <xf numFmtId="1" fontId="11" fillId="0" borderId="0" xfId="0" applyNumberFormat="1" applyFont="1">
      <alignment horizontal="left" vertical="center"/>
    </xf>
    <xf numFmtId="0" fontId="39" fillId="0" borderId="0" xfId="0" applyFont="1" applyProtection="1">
      <alignment horizontal="left" vertical="center"/>
      <protection locked="0"/>
    </xf>
    <xf numFmtId="1" fontId="39" fillId="0" borderId="0" xfId="0" applyNumberFormat="1" applyFont="1" applyProtection="1">
      <alignment horizontal="left" vertical="center"/>
      <protection locked="0"/>
    </xf>
    <xf numFmtId="10" fontId="11" fillId="0" borderId="0" xfId="0" applyNumberFormat="1" applyFont="1">
      <alignment horizontal="left" vertical="center"/>
    </xf>
    <xf numFmtId="171" fontId="13" fillId="0" borderId="2" xfId="0" applyNumberFormat="1" applyFont="1" applyBorder="1" applyAlignment="1">
      <alignment horizontal="center" vertical="center" wrapText="1"/>
    </xf>
    <xf numFmtId="9" fontId="11" fillId="0" borderId="0" xfId="0" applyNumberFormat="1" applyFont="1">
      <alignment horizontal="left" vertical="center"/>
    </xf>
    <xf numFmtId="1" fontId="0" fillId="0" borderId="0" xfId="0" applyNumberFormat="1" applyProtection="1">
      <alignment horizontal="left" vertical="center"/>
      <protection locked="0"/>
    </xf>
    <xf numFmtId="10" fontId="0" fillId="0" borderId="0" xfId="0" applyNumberFormat="1" applyProtection="1">
      <alignment horizontal="left" vertical="center"/>
      <protection locked="0"/>
    </xf>
    <xf numFmtId="10" fontId="0" fillId="0" borderId="0" xfId="0" applyNumberFormat="1">
      <alignment horizontal="left" vertical="center"/>
    </xf>
    <xf numFmtId="171" fontId="13" fillId="0" borderId="9" xfId="0" applyNumberFormat="1" applyFont="1" applyBorder="1" applyAlignment="1">
      <alignment horizontal="center" vertical="center" wrapText="1"/>
    </xf>
    <xf numFmtId="1" fontId="38" fillId="0" borderId="0" xfId="1" applyNumberFormat="1" applyFill="1" applyBorder="1" applyAlignment="1">
      <alignment horizontal="right" vertical="center"/>
    </xf>
    <xf numFmtId="10" fontId="42" fillId="36" borderId="0" xfId="0" applyNumberFormat="1" applyFont="1" applyFill="1" applyAlignment="1">
      <alignment horizontal="left" vertical="center" wrapText="1"/>
    </xf>
    <xf numFmtId="3" fontId="38" fillId="0" borderId="15" xfId="1" applyFill="1" applyBorder="1" applyAlignment="1">
      <alignment horizontal="right" vertical="center"/>
    </xf>
    <xf numFmtId="1" fontId="0" fillId="0" borderId="0" xfId="0" applyNumberFormat="1" applyAlignment="1">
      <alignment horizontal="right" vertical="center"/>
    </xf>
    <xf numFmtId="0" fontId="14" fillId="0" borderId="0" xfId="5" applyAlignment="1">
      <alignment vertical="center"/>
    </xf>
    <xf numFmtId="3" fontId="0" fillId="0" borderId="0" xfId="1" applyFont="1" applyAlignment="1">
      <alignment horizontal="right" vertical="center"/>
    </xf>
    <xf numFmtId="9" fontId="0" fillId="0" borderId="0" xfId="1" applyNumberFormat="1" applyFont="1" applyAlignment="1">
      <alignment horizontal="right" vertical="center"/>
    </xf>
    <xf numFmtId="168" fontId="9" fillId="0" borderId="0" xfId="1" applyNumberFormat="1" applyFont="1" applyAlignment="1">
      <alignment horizontal="right" vertical="center"/>
    </xf>
    <xf numFmtId="3" fontId="38" fillId="0" borderId="0" xfId="1" applyFill="1" applyAlignment="1">
      <alignment horizontal="right" vertical="center"/>
    </xf>
    <xf numFmtId="3" fontId="0" fillId="0" borderId="15" xfId="1" applyFont="1" applyBorder="1" applyAlignment="1">
      <alignment horizontal="right" vertical="center"/>
    </xf>
    <xf numFmtId="1" fontId="0" fillId="0" borderId="0" xfId="1" applyNumberFormat="1" applyFont="1" applyAlignment="1">
      <alignment horizontal="right" vertical="center"/>
    </xf>
    <xf numFmtId="0" fontId="34" fillId="0" borderId="0" xfId="2" applyFill="1" applyAlignment="1">
      <alignment horizontal="left"/>
    </xf>
    <xf numFmtId="0" fontId="8" fillId="0" borderId="0" xfId="0" applyFont="1" applyAlignment="1">
      <alignment wrapText="1"/>
    </xf>
    <xf numFmtId="0" fontId="0" fillId="0" borderId="0" xfId="0" applyAlignment="1">
      <alignment horizontal="left"/>
    </xf>
    <xf numFmtId="3" fontId="0" fillId="0" borderId="0" xfId="0" applyNumberFormat="1" applyAlignment="1">
      <alignment horizontal="right" vertical="center"/>
    </xf>
    <xf numFmtId="173"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center" vertical="center" wrapText="1"/>
    </xf>
    <xf numFmtId="0" fontId="43" fillId="0" borderId="0" xfId="0" applyFont="1">
      <alignment horizontal="left" vertical="center"/>
    </xf>
    <xf numFmtId="0" fontId="0" fillId="0" borderId="0" xfId="0" applyAlignment="1">
      <alignment horizontal="center" vertical="center"/>
    </xf>
    <xf numFmtId="3" fontId="0" fillId="0" borderId="14" xfId="0" applyNumberFormat="1" applyBorder="1" applyAlignment="1">
      <alignment horizontal="right" vertical="center"/>
    </xf>
    <xf numFmtId="0" fontId="13" fillId="0" borderId="0" xfId="0" applyFont="1" applyAlignment="1">
      <alignment vertical="center" wrapText="1"/>
    </xf>
    <xf numFmtId="173" fontId="0" fillId="0" borderId="0" xfId="1" applyNumberFormat="1" applyFont="1" applyAlignment="1">
      <alignment horizontal="right"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1" fontId="38" fillId="0" borderId="15" xfId="1" applyNumberFormat="1" applyFill="1" applyBorder="1" applyAlignment="1">
      <alignment horizontal="right" vertical="center"/>
    </xf>
    <xf numFmtId="0" fontId="0" fillId="0" borderId="0" xfId="0" applyAlignment="1" applyProtection="1">
      <alignment horizontal="center" vertical="center"/>
      <protection locked="0"/>
    </xf>
    <xf numFmtId="0" fontId="38" fillId="0" borderId="0" xfId="2" applyFont="1" applyFill="1">
      <alignment horizontal="left" vertical="center"/>
    </xf>
    <xf numFmtId="173" fontId="0" fillId="0" borderId="15" xfId="0" applyNumberFormat="1" applyBorder="1" applyAlignment="1">
      <alignment horizontal="right" vertical="center"/>
    </xf>
    <xf numFmtId="0" fontId="0" fillId="0" borderId="0" xfId="0" applyAlignment="1">
      <alignment horizontal="left" vertical="center" indent="1"/>
    </xf>
    <xf numFmtId="0" fontId="45" fillId="0" borderId="0" xfId="4" applyFont="1" applyFill="1">
      <alignment horizontal="left" vertical="center"/>
    </xf>
    <xf numFmtId="169" fontId="8" fillId="0" borderId="0" xfId="0" applyNumberFormat="1" applyFont="1" applyAlignment="1">
      <alignment wrapText="1"/>
    </xf>
    <xf numFmtId="0" fontId="4" fillId="0" borderId="0" xfId="0" applyFont="1" applyAlignment="1">
      <alignment horizontal="left"/>
    </xf>
    <xf numFmtId="2" fontId="0" fillId="0" borderId="0" xfId="0" applyNumberFormat="1" applyAlignment="1"/>
    <xf numFmtId="1" fontId="46" fillId="0" borderId="0" xfId="0" applyNumberFormat="1" applyFont="1" applyProtection="1">
      <alignment horizontal="left" vertical="center"/>
      <protection locked="0"/>
    </xf>
    <xf numFmtId="0" fontId="46" fillId="0" borderId="0" xfId="0" applyFont="1" applyProtection="1">
      <alignment horizontal="left" vertical="center"/>
      <protection locked="0"/>
    </xf>
    <xf numFmtId="4" fontId="38" fillId="0" borderId="0" xfId="1" applyNumberFormat="1" applyFill="1" applyAlignment="1">
      <alignment horizontal="right" vertical="center"/>
    </xf>
    <xf numFmtId="0" fontId="43" fillId="3" borderId="0" xfId="50" applyFont="1" applyAlignment="1">
      <alignment horizontal="right" vertical="center"/>
    </xf>
    <xf numFmtId="3" fontId="38" fillId="0" borderId="14" xfId="1" applyFill="1" applyBorder="1" applyAlignment="1">
      <alignment horizontal="right" vertical="center"/>
    </xf>
    <xf numFmtId="10" fontId="0" fillId="0" borderId="0" xfId="0" applyNumberFormat="1" applyAlignment="1"/>
    <xf numFmtId="10" fontId="0" fillId="0" borderId="17" xfId="0" applyNumberFormat="1" applyBorder="1" applyAlignment="1"/>
    <xf numFmtId="174" fontId="11" fillId="0" borderId="0" xfId="0" applyNumberFormat="1" applyFont="1">
      <alignment horizontal="left" vertical="center"/>
    </xf>
    <xf numFmtId="164" fontId="0" fillId="0" borderId="0" xfId="0" applyNumberFormat="1">
      <alignment horizontal="left" vertical="center"/>
    </xf>
    <xf numFmtId="3" fontId="0" fillId="0" borderId="0" xfId="0" applyNumberFormat="1">
      <alignment horizontal="left" vertical="center"/>
    </xf>
    <xf numFmtId="172" fontId="0" fillId="0" borderId="15" xfId="1" applyNumberFormat="1" applyFont="1" applyBorder="1" applyAlignment="1">
      <alignment horizontal="right" vertical="center"/>
    </xf>
    <xf numFmtId="3" fontId="43" fillId="0" borderId="0" xfId="1" applyFont="1" applyAlignment="1">
      <alignment horizontal="right" vertical="center"/>
    </xf>
    <xf numFmtId="1" fontId="0" fillId="0" borderId="0" xfId="1" applyNumberFormat="1" applyFont="1" applyFill="1" applyAlignment="1">
      <alignment horizontal="right" vertical="center"/>
    </xf>
    <xf numFmtId="1" fontId="0" fillId="0" borderId="0" xfId="1" applyNumberFormat="1" applyFont="1" applyFill="1" applyBorder="1" applyAlignment="1">
      <alignment horizontal="right" vertical="center"/>
    </xf>
    <xf numFmtId="0" fontId="34" fillId="0" borderId="0" xfId="2">
      <alignment horizontal="left" vertical="center"/>
    </xf>
    <xf numFmtId="0" fontId="45" fillId="0" borderId="0" xfId="4" applyFont="1">
      <alignment horizontal="left" vertical="center"/>
    </xf>
    <xf numFmtId="0" fontId="0" fillId="0" borderId="14" xfId="0" applyBorder="1">
      <alignment horizontal="left" vertical="center"/>
    </xf>
    <xf numFmtId="0" fontId="0" fillId="0" borderId="16" xfId="0" applyBorder="1">
      <alignment horizontal="left" vertical="center"/>
    </xf>
    <xf numFmtId="0" fontId="4" fillId="0" borderId="0" xfId="0" applyFont="1" applyAlignment="1">
      <alignment vertical="center"/>
    </xf>
    <xf numFmtId="0" fontId="11" fillId="0" borderId="0" xfId="0" applyFont="1" applyAlignment="1">
      <alignment vertical="center"/>
    </xf>
    <xf numFmtId="10"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170" fontId="2" fillId="0" borderId="0" xfId="0" applyNumberFormat="1" applyFont="1" applyAlignment="1" applyProtection="1">
      <alignment vertical="center"/>
      <protection locked="0"/>
    </xf>
    <xf numFmtId="0" fontId="0" fillId="0" borderId="0" xfId="0" applyAlignment="1" applyProtection="1">
      <alignment vertical="center"/>
      <protection locked="0"/>
    </xf>
    <xf numFmtId="3" fontId="4" fillId="0" borderId="0" xfId="0" applyNumberFormat="1" applyFont="1">
      <alignment horizontal="left" vertical="center"/>
    </xf>
    <xf numFmtId="10" fontId="4" fillId="0" borderId="0" xfId="0" applyNumberFormat="1" applyFont="1">
      <alignment horizontal="left" vertical="center"/>
    </xf>
    <xf numFmtId="2" fontId="4" fillId="0" borderId="0" xfId="0" applyNumberFormat="1" applyFont="1">
      <alignment horizontal="left" vertical="center"/>
    </xf>
    <xf numFmtId="0" fontId="8" fillId="0" borderId="0" xfId="0" applyFont="1" applyAlignment="1">
      <alignment vertical="center" wrapText="1"/>
    </xf>
    <xf numFmtId="10" fontId="8" fillId="0" borderId="0" xfId="0" applyNumberFormat="1" applyFont="1" applyAlignment="1">
      <alignment vertical="center" wrapText="1"/>
    </xf>
    <xf numFmtId="0" fontId="0" fillId="0" borderId="0" xfId="0" applyAlignment="1">
      <alignment vertical="center"/>
    </xf>
    <xf numFmtId="0" fontId="47" fillId="0" borderId="0" xfId="0" applyFont="1">
      <alignment horizontal="left" vertical="center"/>
    </xf>
    <xf numFmtId="0" fontId="9" fillId="0" borderId="0" xfId="0" applyFont="1">
      <alignment horizontal="left" vertical="center"/>
    </xf>
    <xf numFmtId="169" fontId="8" fillId="0" borderId="0" xfId="0" applyNumberFormat="1" applyFont="1" applyAlignment="1">
      <alignment vertical="center" wrapText="1"/>
    </xf>
    <xf numFmtId="168" fontId="4" fillId="0" borderId="0" xfId="0" applyNumberFormat="1" applyFont="1">
      <alignment horizontal="left" vertical="center"/>
    </xf>
    <xf numFmtId="0" fontId="7" fillId="0" borderId="0" xfId="0" applyFont="1">
      <alignment horizontal="left" vertical="center"/>
    </xf>
    <xf numFmtId="0" fontId="5" fillId="0" borderId="0" xfId="0" applyFont="1">
      <alignment horizontal="left" vertical="center"/>
    </xf>
    <xf numFmtId="3" fontId="11" fillId="0" borderId="0" xfId="0" applyNumberFormat="1" applyFont="1">
      <alignment horizontal="left" vertical="center"/>
    </xf>
    <xf numFmtId="172" fontId="4" fillId="0" borderId="0" xfId="0" applyNumberFormat="1" applyFont="1">
      <alignment horizontal="left" vertical="center"/>
    </xf>
    <xf numFmtId="171" fontId="0" fillId="0" borderId="3" xfId="0" applyNumberFormat="1" applyBorder="1" applyProtection="1">
      <alignment horizontal="left" vertical="center"/>
      <protection locked="0"/>
    </xf>
    <xf numFmtId="0" fontId="0" fillId="0" borderId="15" xfId="0" applyBorder="1">
      <alignment horizontal="left" vertical="center"/>
    </xf>
    <xf numFmtId="0" fontId="40" fillId="0" borderId="0" xfId="0" applyFont="1">
      <alignment horizontal="left" vertical="center"/>
    </xf>
    <xf numFmtId="0" fontId="35" fillId="0" borderId="0" xfId="4" applyFill="1">
      <alignment horizontal="left" vertical="center"/>
    </xf>
    <xf numFmtId="3" fontId="43" fillId="3" borderId="0" xfId="1" applyFont="1" applyFill="1" applyAlignment="1">
      <alignment horizontal="right" vertical="center"/>
    </xf>
    <xf numFmtId="3" fontId="43" fillId="0" borderId="0" xfId="1" applyFont="1" applyFill="1" applyBorder="1" applyAlignment="1">
      <alignment horizontal="right" vertical="center"/>
    </xf>
    <xf numFmtId="172" fontId="43" fillId="0" borderId="0" xfId="1" applyNumberFormat="1" applyFont="1" applyFill="1" applyBorder="1" applyAlignment="1">
      <alignment horizontal="right" vertical="center"/>
    </xf>
    <xf numFmtId="173" fontId="43" fillId="0" borderId="0" xfId="1" applyNumberFormat="1" applyFont="1" applyFill="1" applyBorder="1" applyAlignment="1">
      <alignment horizontal="right" vertical="center"/>
    </xf>
    <xf numFmtId="173" fontId="43" fillId="0" borderId="0" xfId="1" applyNumberFormat="1" applyFont="1" applyAlignment="1">
      <alignment horizontal="right" vertical="center"/>
    </xf>
    <xf numFmtId="0" fontId="44" fillId="0" borderId="0" xfId="0" applyFont="1">
      <alignment horizontal="left" vertical="center"/>
    </xf>
    <xf numFmtId="0" fontId="0" fillId="0" borderId="18" xfId="0" applyBorder="1">
      <alignment horizontal="left" vertical="center"/>
    </xf>
    <xf numFmtId="3" fontId="0" fillId="0" borderId="18" xfId="1" applyFont="1" applyBorder="1" applyAlignment="1">
      <alignment horizontal="right" vertical="center"/>
    </xf>
    <xf numFmtId="0" fontId="17" fillId="0" borderId="0" xfId="0" applyFont="1">
      <alignment horizontal="left" vertical="center"/>
    </xf>
    <xf numFmtId="0" fontId="34" fillId="0" borderId="0" xfId="2" quotePrefix="1" applyFill="1">
      <alignment horizontal="left" vertical="center"/>
    </xf>
    <xf numFmtId="3" fontId="0" fillId="0" borderId="0" xfId="0" applyNumberFormat="1" applyAlignment="1">
      <alignment vertical="center"/>
    </xf>
    <xf numFmtId="3" fontId="38" fillId="0" borderId="15" xfId="1" applyBorder="1" applyAlignment="1">
      <alignment horizontal="right" vertical="center"/>
    </xf>
    <xf numFmtId="0" fontId="0" fillId="0" borderId="0" xfId="0" applyAlignment="1">
      <alignment horizontal="right" vertical="center"/>
    </xf>
    <xf numFmtId="3" fontId="0" fillId="36" borderId="0" xfId="0" applyNumberFormat="1" applyFill="1">
      <alignment horizontal="left" vertical="center"/>
    </xf>
    <xf numFmtId="0" fontId="0" fillId="36" borderId="0" xfId="0" applyFill="1">
      <alignment horizontal="left" vertical="center"/>
    </xf>
    <xf numFmtId="9" fontId="0" fillId="36" borderId="0" xfId="0" applyNumberFormat="1" applyFill="1">
      <alignment horizontal="left" vertical="center"/>
    </xf>
    <xf numFmtId="9" fontId="9" fillId="0" borderId="0" xfId="1" applyNumberFormat="1" applyFont="1" applyFill="1" applyBorder="1" applyAlignment="1">
      <alignment horizontal="right" vertical="center"/>
    </xf>
    <xf numFmtId="0" fontId="0" fillId="0" borderId="10" xfId="0" applyBorder="1">
      <alignment horizontal="left" vertical="center"/>
    </xf>
    <xf numFmtId="4" fontId="0" fillId="0" borderId="0" xfId="1" applyNumberFormat="1" applyFont="1" applyBorder="1" applyAlignment="1">
      <alignment horizontal="right" vertical="center" wrapText="1"/>
    </xf>
    <xf numFmtId="4" fontId="38" fillId="0" borderId="0" xfId="1" applyNumberFormat="1" applyFill="1" applyBorder="1" applyAlignment="1">
      <alignment horizontal="right" vertical="center"/>
    </xf>
    <xf numFmtId="2" fontId="0" fillId="0" borderId="0" xfId="1" applyNumberFormat="1" applyFont="1" applyBorder="1" applyAlignment="1">
      <alignment horizontal="right" vertical="center"/>
    </xf>
    <xf numFmtId="1" fontId="38" fillId="0" borderId="0" xfId="1" applyNumberFormat="1" applyAlignment="1">
      <alignment horizontal="right" vertical="center"/>
    </xf>
    <xf numFmtId="170" fontId="0" fillId="0" borderId="0" xfId="52" applyNumberFormat="1" applyFont="1" applyAlignment="1">
      <alignment horizontal="left" vertical="center"/>
    </xf>
    <xf numFmtId="0" fontId="0" fillId="0" borderId="15" xfId="0" applyBorder="1" applyAlignment="1">
      <alignment horizontal="right" vertical="center"/>
    </xf>
    <xf numFmtId="176" fontId="0" fillId="0" borderId="0" xfId="0" applyNumberFormat="1">
      <alignment horizontal="left" vertical="center"/>
    </xf>
    <xf numFmtId="3" fontId="38" fillId="0" borderId="0" xfId="1" applyAlignment="1">
      <alignment horizontal="right" vertical="center"/>
    </xf>
    <xf numFmtId="1" fontId="38" fillId="0" borderId="0" xfId="1" applyNumberFormat="1" applyFill="1" applyAlignment="1">
      <alignment horizontal="right" vertical="center"/>
    </xf>
    <xf numFmtId="3" fontId="38" fillId="0" borderId="11" xfId="1" applyFill="1" applyBorder="1" applyAlignment="1">
      <alignment horizontal="right" vertical="center"/>
    </xf>
    <xf numFmtId="3" fontId="38" fillId="0" borderId="11" xfId="1" applyBorder="1" applyAlignment="1">
      <alignment horizontal="right" vertical="center"/>
    </xf>
    <xf numFmtId="3" fontId="38" fillId="0" borderId="12" xfId="1" applyBorder="1" applyAlignment="1">
      <alignment horizontal="right" vertical="center"/>
    </xf>
    <xf numFmtId="0" fontId="48" fillId="0" borderId="0" xfId="0" applyFont="1">
      <alignment horizontal="left" vertical="center"/>
    </xf>
    <xf numFmtId="9" fontId="4" fillId="0" borderId="0" xfId="0" applyNumberFormat="1" applyFont="1">
      <alignment horizontal="left" vertical="center"/>
    </xf>
    <xf numFmtId="4" fontId="0" fillId="0" borderId="0" xfId="0" applyNumberFormat="1">
      <alignment horizontal="left" vertical="center"/>
    </xf>
    <xf numFmtId="172" fontId="0" fillId="0" borderId="0" xfId="0" applyNumberFormat="1">
      <alignment horizontal="left" vertical="center"/>
    </xf>
    <xf numFmtId="0" fontId="35" fillId="0" borderId="0" xfId="4" applyFill="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3" fontId="0" fillId="0" borderId="0" xfId="1" applyFont="1" applyFill="1" applyAlignment="1">
      <alignment horizontal="right" vertical="center"/>
    </xf>
    <xf numFmtId="3" fontId="0" fillId="0" borderId="18" xfId="1" applyFont="1" applyFill="1" applyBorder="1" applyAlignment="1">
      <alignment horizontal="right" vertical="center"/>
    </xf>
    <xf numFmtId="173" fontId="0" fillId="0" borderId="0" xfId="1" applyNumberFormat="1" applyFont="1" applyFill="1" applyAlignment="1">
      <alignment horizontal="right" vertical="center"/>
    </xf>
    <xf numFmtId="175" fontId="0" fillId="0" borderId="14" xfId="0" applyNumberFormat="1" applyBorder="1" applyAlignment="1">
      <alignment vertical="center"/>
    </xf>
    <xf numFmtId="3" fontId="0" fillId="0" borderId="14" xfId="0" applyNumberFormat="1" applyBorder="1" applyAlignment="1">
      <alignment vertical="center"/>
    </xf>
    <xf numFmtId="3" fontId="42" fillId="36" borderId="0" xfId="0" applyNumberFormat="1" applyFont="1" applyFill="1" applyAlignment="1">
      <alignment horizontal="right" vertical="center" wrapText="1"/>
    </xf>
    <xf numFmtId="3" fontId="38" fillId="0" borderId="11" xfId="1" applyNumberFormat="1" applyFill="1" applyBorder="1" applyAlignment="1">
      <alignment horizontal="right" vertical="center"/>
    </xf>
    <xf numFmtId="3" fontId="38" fillId="0" borderId="11" xfId="1" applyNumberFormat="1" applyBorder="1" applyAlignment="1">
      <alignment horizontal="right" vertical="center"/>
    </xf>
    <xf numFmtId="3" fontId="38" fillId="0" borderId="12" xfId="1" applyNumberFormat="1" applyBorder="1" applyAlignment="1">
      <alignment horizontal="right" vertical="center"/>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Per cent" xfId="52" builtinId="5"/>
    <cellStyle name="SEFF - Subheading" xfId="50" xr:uid="{5DC46259-97C2-4B31-AD98-CA6C066AEAD8}"/>
    <cellStyle name="Title" xfId="13" builtinId="15" hidden="1"/>
    <cellStyle name="Total" xfId="7" builtinId="25" hidden="1" customBuiltin="1"/>
    <cellStyle name="Warning Text" xfId="22" builtinId="11" hidden="1"/>
  </cellStyles>
  <dxfs count="134">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numFmt numFmtId="0" formatCode="General"/>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indexed="64"/>
          <bgColor auto="1"/>
        </patternFill>
      </fill>
      <alignment vertical="center" textRotation="0" indent="0" justifyLastLine="0" shrinkToFit="0" readingOrder="0"/>
    </dxf>
    <dxf>
      <protection locked="0" hidden="0"/>
    </dxf>
    <dxf>
      <font>
        <strike val="0"/>
        <outline val="0"/>
        <shadow val="0"/>
        <u val="none"/>
        <vertAlign val="baseline"/>
        <sz val="12"/>
        <color auto="1"/>
        <name val="Helvetica"/>
        <family val="2"/>
        <scheme val="minor"/>
      </font>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alignment vertical="center" textRotation="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77" formatCode="#,##0,"/>
      <alignment horizontal="general"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1" indent="0" justifyLastLine="0" shrinkToFit="0" readingOrder="0"/>
    </dxf>
    <dxf>
      <font>
        <b val="0"/>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33"/>
      <tableStyleElement type="headerRow" dxfId="132"/>
      <tableStyleElement type="secondRowStripe" dxfId="131"/>
    </tableStyle>
    <tableStyle name="SFC - Occasional paper (purple - purple) no horiz borders" pivot="0" count="3" xr9:uid="{C80EF4EA-48C4-4F3E-B8A1-B2999417CED6}">
      <tableStyleElement type="wholeTable" dxfId="130"/>
      <tableStyleElement type="headerRow" dxfId="129"/>
      <tableStyleElement type="secondRowStripe" dxfId="128"/>
    </tableStyle>
    <tableStyle name="SFC - SEFF (teal - teal) no horiz borders" pivot="0" count="3" xr9:uid="{E62E5E58-7CF0-41F1-83EC-F0D21D7BD2BD}">
      <tableStyleElement type="wholeTable" dxfId="127"/>
      <tableStyleElement type="headerRow" dxfId="126"/>
      <tableStyleElement type="secondRowStripe" dxfId="125"/>
    </tableStyle>
  </tableStyles>
  <colors>
    <mruColors>
      <color rgb="FF39A095"/>
      <color rgb="FFB17DD6"/>
      <color rgb="FFF5FAF9"/>
      <color rgb="FFD77475"/>
      <color rgb="FF5298C6"/>
      <color rgb="FF397E77"/>
      <color rgb="FFB9DEDA"/>
      <color rgb="FF8F8F8F"/>
      <color rgb="FFBFBFBF"/>
      <color rgb="FF1243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tyles" Target="style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2.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theme" Target="theme/theme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aredStrings" Target="sharedStrings.xml" Id="rId22" /><Relationship Type="http://schemas.openxmlformats.org/officeDocument/2006/relationships/customXml" Target="../customXml/item4.xml" Id="rId27" /><Relationship Type="http://schemas.openxmlformats.org/officeDocument/2006/relationships/customXml" Target="/customXML/item5.xml" Id="R777b7a0fb0f342d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13137522394437"/>
          <c:y val="5.0063382758254074E-2"/>
          <c:w val="0.56754573396229524"/>
          <c:h val="0.83277583767471153"/>
        </c:manualLayout>
      </c:layout>
      <c:barChart>
        <c:barDir val="col"/>
        <c:grouping val="stacked"/>
        <c:varyColors val="0"/>
        <c:ser>
          <c:idx val="0"/>
          <c:order val="0"/>
          <c:tx>
            <c:strRef>
              <c:f>'Figure 2.6'!$A$19</c:f>
              <c:strCache>
                <c:ptCount val="1"/>
                <c:pt idx="0">
                  <c:v>Income tax [2]</c:v>
                </c:pt>
              </c:strCache>
            </c:strRef>
          </c:tx>
          <c:spPr>
            <a:solidFill>
              <a:srgbClr val="39A095"/>
            </a:solidFill>
            <a:ln w="12700">
              <a:solidFill>
                <a:srgbClr val="000000"/>
              </a:solidFill>
            </a:ln>
            <a:effectLst/>
          </c:spPr>
          <c:invertIfNegative val="0"/>
          <c:cat>
            <c:strRef>
              <c:f>'Figure 2.6'!$B$18:$C$18</c:f>
              <c:strCache>
                <c:ptCount val="2"/>
                <c:pt idx="0">
                  <c:v>2024-25</c:v>
                </c:pt>
                <c:pt idx="1">
                  <c:v>2025-26</c:v>
                </c:pt>
              </c:strCache>
            </c:strRef>
          </c:cat>
          <c:val>
            <c:numRef>
              <c:f>'Figure 2.6'!$B$19:$C$19</c:f>
              <c:numCache>
                <c:formatCode>#,##0</c:formatCode>
                <c:ptCount val="2"/>
                <c:pt idx="0">
                  <c:v>1412.1468631945827</c:v>
                </c:pt>
                <c:pt idx="1">
                  <c:v>837.54403023347186</c:v>
                </c:pt>
              </c:numCache>
            </c:numRef>
          </c:val>
          <c:extLst>
            <c:ext xmlns:c16="http://schemas.microsoft.com/office/drawing/2014/chart" uri="{C3380CC4-5D6E-409C-BE32-E72D297353CC}">
              <c16:uniqueId val="{00000000-62E7-4325-945D-E35B15453B6D}"/>
            </c:ext>
          </c:extLst>
        </c:ser>
        <c:ser>
          <c:idx val="1"/>
          <c:order val="1"/>
          <c:tx>
            <c:strRef>
              <c:f>'Figure 2.6'!$A$20</c:f>
              <c:strCache>
                <c:ptCount val="1"/>
                <c:pt idx="0">
                  <c:v>Other devolved revenue [1]</c:v>
                </c:pt>
              </c:strCache>
            </c:strRef>
          </c:tx>
          <c:spPr>
            <a:solidFill>
              <a:srgbClr val="B17DD6"/>
            </a:solidFill>
            <a:ln w="12700">
              <a:solidFill>
                <a:srgbClr val="000000"/>
              </a:solidFill>
            </a:ln>
            <a:effectLst/>
          </c:spPr>
          <c:invertIfNegative val="0"/>
          <c:cat>
            <c:strRef>
              <c:f>'Figure 2.6'!$B$18:$C$18</c:f>
              <c:strCache>
                <c:ptCount val="2"/>
                <c:pt idx="0">
                  <c:v>2024-25</c:v>
                </c:pt>
                <c:pt idx="1">
                  <c:v>2025-26</c:v>
                </c:pt>
              </c:strCache>
            </c:strRef>
          </c:cat>
          <c:val>
            <c:numRef>
              <c:f>'Figure 2.6'!$B$20:$C$20</c:f>
              <c:numCache>
                <c:formatCode>#,##0</c:formatCode>
                <c:ptCount val="2"/>
                <c:pt idx="0">
                  <c:v>311.79146882116083</c:v>
                </c:pt>
                <c:pt idx="1">
                  <c:v>337.68058808532641</c:v>
                </c:pt>
              </c:numCache>
            </c:numRef>
          </c:val>
          <c:extLst>
            <c:ext xmlns:c16="http://schemas.microsoft.com/office/drawing/2014/chart" uri="{C3380CC4-5D6E-409C-BE32-E72D297353CC}">
              <c16:uniqueId val="{00000001-62E7-4325-945D-E35B15453B6D}"/>
            </c:ext>
          </c:extLst>
        </c:ser>
        <c:dLbls>
          <c:showLegendKey val="0"/>
          <c:showVal val="0"/>
          <c:showCatName val="0"/>
          <c:showSerName val="0"/>
          <c:showPercent val="0"/>
          <c:showBubbleSize val="0"/>
        </c:dLbls>
        <c:gapWidth val="100"/>
        <c:overlap val="100"/>
        <c:axId val="694803392"/>
        <c:axId val="694828352"/>
        <c:extLst>
          <c:ext xmlns:c15="http://schemas.microsoft.com/office/drawing/2012/chart" uri="{02D57815-91ED-43cb-92C2-25804820EDAC}">
            <c15:filteredBarSeries>
              <c15:ser>
                <c:idx val="2"/>
                <c:order val="2"/>
                <c:tx>
                  <c:strRef>
                    <c:extLst>
                      <c:ext uri="{02D57815-91ED-43cb-92C2-25804820EDAC}">
                        <c15:formulaRef>
                          <c15:sqref>'Figure 2.6'!$A$21</c15:sqref>
                        </c15:formulaRef>
                      </c:ext>
                    </c:extLst>
                    <c:strCache>
                      <c:ptCount val="1"/>
                      <c:pt idx="0">
                        <c:v>Total net position</c:v>
                      </c:pt>
                    </c:strCache>
                  </c:strRef>
                </c:tx>
                <c:spPr>
                  <a:solidFill>
                    <a:schemeClr val="accent3"/>
                  </a:solidFill>
                  <a:ln>
                    <a:noFill/>
                  </a:ln>
                  <a:effectLst/>
                </c:spPr>
                <c:invertIfNegative val="0"/>
                <c:cat>
                  <c:strRef>
                    <c:extLst>
                      <c:ext uri="{02D57815-91ED-43cb-92C2-25804820EDAC}">
                        <c15:formulaRef>
                          <c15:sqref>'Figure 2.6'!$B$18:$C$18</c15:sqref>
                        </c15:formulaRef>
                      </c:ext>
                    </c:extLst>
                    <c:strCache>
                      <c:ptCount val="2"/>
                      <c:pt idx="0">
                        <c:v>2024-25</c:v>
                      </c:pt>
                      <c:pt idx="1">
                        <c:v>2025-26</c:v>
                      </c:pt>
                    </c:strCache>
                  </c:strRef>
                </c:cat>
                <c:val>
                  <c:numRef>
                    <c:extLst>
                      <c:ext uri="{02D57815-91ED-43cb-92C2-25804820EDAC}">
                        <c15:formulaRef>
                          <c15:sqref>'Figure 2.6'!$B$21:$C$21</c15:sqref>
                        </c15:formulaRef>
                      </c:ext>
                    </c:extLst>
                    <c:numCache>
                      <c:formatCode>#,##0</c:formatCode>
                      <c:ptCount val="2"/>
                      <c:pt idx="0">
                        <c:v>1723.9345369154362</c:v>
                      </c:pt>
                      <c:pt idx="1">
                        <c:v>1175.2246183187963</c:v>
                      </c:pt>
                    </c:numCache>
                  </c:numRef>
                </c:val>
                <c:extLst>
                  <c:ext xmlns:c16="http://schemas.microsoft.com/office/drawing/2014/chart" uri="{C3380CC4-5D6E-409C-BE32-E72D297353CC}">
                    <c16:uniqueId val="{00000002-62E7-4325-945D-E35B15453B6D}"/>
                  </c:ext>
                </c:extLst>
              </c15:ser>
            </c15:filteredBarSeries>
          </c:ext>
        </c:extLst>
      </c:barChart>
      <c:catAx>
        <c:axId val="694803392"/>
        <c:scaling>
          <c:orientation val="minMax"/>
        </c:scaling>
        <c:delete val="0"/>
        <c:axPos val="b"/>
        <c:numFmt formatCode="General" sourceLinked="1"/>
        <c:majorTickMark val="none"/>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28352"/>
        <c:crosses val="autoZero"/>
        <c:auto val="1"/>
        <c:lblAlgn val="ctr"/>
        <c:lblOffset val="100"/>
        <c:noMultiLvlLbl val="0"/>
      </c:catAx>
      <c:valAx>
        <c:axId val="694828352"/>
        <c:scaling>
          <c:orientation val="minMax"/>
          <c:max val="1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r>
                  <a:rPr lang="en-GB"/>
                  <a:t>£</a:t>
                </a:r>
                <a:r>
                  <a:rPr lang="en-GB" baseline="0"/>
                  <a:t> million, nominal terms</a:t>
                </a:r>
                <a:endParaRPr lang="en-GB"/>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03392"/>
        <c:crosses val="autoZero"/>
        <c:crossBetween val="between"/>
        <c:majorUnit val="300"/>
      </c:valAx>
      <c:spPr>
        <a:noFill/>
        <a:ln>
          <a:noFill/>
        </a:ln>
        <a:effectLst/>
      </c:spPr>
    </c:plotArea>
    <c:legend>
      <c:legendPos val="r"/>
      <c:layout>
        <c:manualLayout>
          <c:xMode val="edge"/>
          <c:yMode val="edge"/>
          <c:x val="0.70006525205042647"/>
          <c:y val="0.29243839604818728"/>
          <c:w val="0.25119619047619046"/>
          <c:h val="0.377756862745098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FAF9"/>
    </a:solidFill>
    <a:ln w="12700" cap="flat" cmpd="sng" algn="ctr">
      <a:solidFill>
        <a:srgbClr val="000000"/>
      </a:solidFill>
      <a:round/>
    </a:ln>
    <a:effectLst/>
  </c:spPr>
  <c:txPr>
    <a:bodyPr/>
    <a:lstStyle/>
    <a:p>
      <a:pPr>
        <a:defRPr sz="1200">
          <a:solidFill>
            <a:sysClr val="windowText" lastClr="000000"/>
          </a:solidFill>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12699</xdr:rowOff>
    </xdr:from>
    <xdr:to>
      <xdr:col>5</xdr:col>
      <xdr:colOff>268350</xdr:colOff>
      <xdr:row>16</xdr:row>
      <xdr:rowOff>104823</xdr:rowOff>
    </xdr:to>
    <xdr:pic>
      <xdr:nvPicPr>
        <xdr:cNvPr id="2" name="Picture 1" descr="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
          <a:extLst>
            <a:ext uri="{FF2B5EF4-FFF2-40B4-BE49-F238E27FC236}">
              <a16:creationId xmlns:a16="http://schemas.microsoft.com/office/drawing/2014/main" id="{650BF133-D6F9-5F39-B0AF-31A7A94E5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3299"/>
          <a:ext cx="6545325" cy="306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
          <a:extLst>
            <a:ext uri="{FF2B5EF4-FFF2-40B4-BE49-F238E27FC236}">
              <a16:creationId xmlns:a16="http://schemas.microsoft.com/office/drawing/2014/main" id="{53143F8B-0811-90EF-E876-4DB8352E1F71}"/>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618138</xdr:colOff>
      <xdr:row>16</xdr:row>
      <xdr:rowOff>97806</xdr:rowOff>
    </xdr:to>
    <xdr:pic>
      <xdr:nvPicPr>
        <xdr:cNvPr id="3" name="Picture 2" descr="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
          <a:extLst>
            <a:ext uri="{FF2B5EF4-FFF2-40B4-BE49-F238E27FC236}">
              <a16:creationId xmlns:a16="http://schemas.microsoft.com/office/drawing/2014/main" id="{2BBE7CAF-5A4C-ADCD-285D-8C51ABA26626}"/>
            </a:ext>
          </a:extLst>
        </xdr:cNvPr>
        <xdr:cNvPicPr>
          <a:picLocks noChangeAspect="1"/>
        </xdr:cNvPicPr>
      </xdr:nvPicPr>
      <xdr:blipFill>
        <a:blip xmlns:r="http://schemas.openxmlformats.org/officeDocument/2006/relationships" r:embed="rId1"/>
        <a:stretch>
          <a:fillRect/>
        </a:stretch>
      </xdr:blipFill>
      <xdr:spPr>
        <a:xfrm>
          <a:off x="0" y="1005840"/>
          <a:ext cx="6194073" cy="311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442125</xdr:colOff>
      <xdr:row>16</xdr:row>
      <xdr:rowOff>88200</xdr:rowOff>
    </xdr:to>
    <xdr:graphicFrame macro="">
      <xdr:nvGraphicFramePr>
        <xdr:cNvPr id="2" name="Chart 1" descr="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
          <a:extLst>
            <a:ext uri="{FF2B5EF4-FFF2-40B4-BE49-F238E27FC236}">
              <a16:creationId xmlns:a16="http://schemas.microsoft.com/office/drawing/2014/main" id="{FDEF45C2-97D4-447C-A1A1-783A5C9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645189</xdr:colOff>
      <xdr:row>16</xdr:row>
      <xdr:rowOff>97806</xdr:rowOff>
    </xdr:to>
    <xdr:pic>
      <xdr:nvPicPr>
        <xdr:cNvPr id="4" name="Picture 3" descr="Column chart showing resource funding until 2029-30, in nominal and real terms, and in real terms after social security spend, indexed to the latest funding position of 2024 25. It will grow by 21 per cent in nominal terms in the next five years, but only 9 per cent in real terms. Resource funding for public services excluding social security falls slightly in 2025-26 in real terms before increasing more slowly in the next four years.">
          <a:extLst>
            <a:ext uri="{FF2B5EF4-FFF2-40B4-BE49-F238E27FC236}">
              <a16:creationId xmlns:a16="http://schemas.microsoft.com/office/drawing/2014/main" id="{4552E594-2197-73A8-EA1B-0AB05AAF9EC3}"/>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capital Block Grant funding from 2016-17 to 2025-26. The capital Block Grant has seen a steady increase since 2016-17 until 2022-23. The Block Grant decreased significantly from 2023-24 until 2024-25. Block Grant funding increased again in 2025-26.">
          <a:extLst>
            <a:ext uri="{FF2B5EF4-FFF2-40B4-BE49-F238E27FC236}">
              <a16:creationId xmlns:a16="http://schemas.microsoft.com/office/drawing/2014/main" id="{B8FA1B1C-B75C-0F2B-A340-EE8EA2AF464B}"/>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485169</xdr:colOff>
      <xdr:row>16</xdr:row>
      <xdr:rowOff>97806</xdr:rowOff>
    </xdr:to>
    <xdr:pic>
      <xdr:nvPicPr>
        <xdr:cNvPr id="5" name="Picture 4" descr="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
          <a:extLst>
            <a:ext uri="{FF2B5EF4-FFF2-40B4-BE49-F238E27FC236}">
              <a16:creationId xmlns:a16="http://schemas.microsoft.com/office/drawing/2014/main" id="{BE31F19A-C91D-FFB1-9D1B-18B8B1C0DC72}"/>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0" totalsRowShown="0" headerRowDxfId="124" dataDxfId="123">
  <autoFilter ref="A2:A20" xr:uid="{B656419B-BC2C-4B16-853D-3DCC3EC5A341}">
    <filterColumn colId="0" hiddenButton="1"/>
  </autoFilter>
  <tableColumns count="1">
    <tableColumn id="1" xr3:uid="{A78E3BF8-7FAC-4D0B-B649-B1A518D87025}" name="Table of Contents" dataDxfId="122"/>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2point1" displayName="Figure2point1" ref="A4:C13" totalsRowShown="0" headerRowDxfId="121" dataDxfId="120">
  <autoFilter ref="A4:C13" xr:uid="{1F094B04-1952-427E-8DB4-F8D12FA22334}">
    <filterColumn colId="0" hiddenButton="1"/>
    <filterColumn colId="1" hiddenButton="1"/>
    <filterColumn colId="2" hiddenButton="1"/>
  </autoFilter>
  <tableColumns count="3">
    <tableColumn id="1" xr3:uid="{8AF57B17-3C09-48C5-B560-3F02C4F58632}" name="£ million (nominal terms)" dataDxfId="119"/>
    <tableColumn id="3" xr3:uid="{2A1562AF-D156-4302-B64A-08D028E6FA0B}" name="2024-25" dataDxfId="118" dataCellStyle="Comma"/>
    <tableColumn id="4" xr3:uid="{734991AC-7566-4E8C-BAF5-0AC3B69E5C88}" name="2025-26" dataDxfId="117"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31B504-2577-4814-8A42-5D23DC36AC80}" name="Figure2point2" displayName="Figure2point2" ref="A18:F30" totalsRowShown="0" headerRowDxfId="116" dataDxfId="115">
  <autoFilter ref="A18:F30" xr:uid="{8B9C7CCC-3BD0-4FD7-8929-899B1719AEF8}">
    <filterColumn colId="0" hiddenButton="1"/>
    <filterColumn colId="1" hiddenButton="1"/>
    <filterColumn colId="2" hiddenButton="1"/>
    <filterColumn colId="3" hiddenButton="1"/>
    <filterColumn colId="4" hiddenButton="1"/>
    <filterColumn colId="5" hiddenButton="1"/>
  </autoFilter>
  <tableColumns count="6">
    <tableColumn id="1" xr3:uid="{469815E3-C8A5-4A54-87B4-FDAE6E5BC422}" name="£ million, nominal terms" dataDxfId="114"/>
    <tableColumn id="2" xr3:uid="{0AD4D342-4F65-454A-BCA4-3EE211670F7E}" name="2022-23 _x000a_outturn" dataDxfId="113"/>
    <tableColumn id="3" xr3:uid="{8FB514F4-AC18-49BA-AFE4-8A5BA28FBE31}" name="2023-24_x000a_outturn [2]" dataDxfId="112"/>
    <tableColumn id="4" xr3:uid="{407E00E1-6AC5-410C-8A4D-FE3785E22DE7}" name="2024-25_x000a_ Budget" dataDxfId="111"/>
    <tableColumn id="5" xr3:uid="{3F60CF31-18D3-4632-9D7F-7AF272D2A4A5}" name="2024-25  ABR" dataDxfId="110"/>
    <tableColumn id="6" xr3:uid="{A7F01F74-3A62-49AF-9150-940E450F4C2A}" name="2025-26 _x000a_ Budget" dataDxfId="109"/>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2point3" displayName="Figure2point3" ref="A18:K20" totalsRowShown="0" headerRowDxfId="108" dataDxfId="107" dataCellStyle="Normal">
  <autoFilter ref="A18:K2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689D90-BD2F-4E82-A417-1C585D28AF3D}" name="£ million (2024-25 prices)" dataDxfId="106" dataCellStyle="Normal"/>
    <tableColumn id="2" xr3:uid="{67095383-3838-4204-91CF-3256EC2A8B42}" name="2016-17" dataDxfId="105" dataCellStyle="Comma"/>
    <tableColumn id="3" xr3:uid="{886230BE-089D-42CC-A127-592FC77CBC21}" name="2017-18" dataDxfId="104" dataCellStyle="Comma"/>
    <tableColumn id="4" xr3:uid="{3B90F2DF-FED2-4BAC-B9FA-2F66059726B5}" name="2018-19" dataDxfId="103" dataCellStyle="Comma"/>
    <tableColumn id="5" xr3:uid="{773C4066-B223-48D2-9A37-B1846B0B607F}" name="2019-20" dataDxfId="102" dataCellStyle="Comma"/>
    <tableColumn id="6" xr3:uid="{5F6F4999-E75F-40C4-A8D9-7A8293D5396C}" name="2020-21" dataDxfId="101" dataCellStyle="Comma"/>
    <tableColumn id="7" xr3:uid="{EC5B2761-0996-4FE5-B73C-CC8EE66FE8E6}" name="2021-22" dataDxfId="100" dataCellStyle="Normal"/>
    <tableColumn id="8" xr3:uid="{7D0B8935-4D47-4219-A46C-8AF2564F9A19}" name="2022-23" dataDxfId="99" dataCellStyle="Normal"/>
    <tableColumn id="9" xr3:uid="{32AFB7F1-4F3E-4C0E-A9CD-9F8946DFD6D4}" name="2023-24" dataDxfId="98" dataCellStyle="Normal"/>
    <tableColumn id="10" xr3:uid="{4BCAEF4B-614C-4FC5-B9FD-30E3BB056172}" name="2024-25" dataDxfId="97" dataCellStyle="Normal"/>
    <tableColumn id="11" xr3:uid="{AC34906A-0867-478B-A5B9-98EF5157536B}" name="2025-26" dataDxfId="96" dataCellStyle="Normal"/>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F0E6DA5-A554-47AB-A10B-BC5238D0D485}" name="Figure2point4" displayName="Figure2point4" ref="A18:I29" totalsRowShown="0" headerRowDxfId="95" dataDxfId="94">
  <autoFilter ref="A18:I29" xr:uid="{3F0E6DA5-A554-47AB-A10B-BC5238D0D4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241DD97-4FC3-4D5E-A3D8-8F8B12C00384}" name="Classification of functions of government (£ million)" dataDxfId="93"/>
    <tableColumn id="2" xr3:uid="{BAB6F4DD-91AE-4938-B331-FE88B38F8A4D}" name="Budget Bill" dataDxfId="92"/>
    <tableColumn id="3" xr3:uid="{6AE769A7-2956-40B6-95FD-52A26DE5DBBF}" name="IFRS16 changes" dataDxfId="91"/>
    <tableColumn id="4" xr3:uid="{601200C1-FB06-40A2-B42D-6C9E858EE7C7}" name="Internal transfers" dataDxfId="90"/>
    <tableColumn id="5" xr3:uid="{A6976541-B4ED-40C1-9486-91F8A91AF929}" name="Budget cover from UKG departments" dataDxfId="89"/>
    <tableColumn id="6" xr3:uid="{8D124082-54F9-4460-B06B-8C18B82A982D}" name="SG newly deployed funding" dataDxfId="88"/>
    <tableColumn id="7" xr3:uid="{D5F403D0-F2F6-4A3A-A912-B03456A315DC}" name="Total new funding" dataDxfId="87"/>
    <tableColumn id="8" xr3:uid="{F3D6A008-6CFA-4530-9D75-B376AF01E52A}" name="Total funding changes" dataDxfId="86"/>
    <tableColumn id="9" xr3:uid="{54BE15D9-11AF-4B20-973D-A35189C0DC8F}" name="Autumn Budget Revision (ABR)" dataDxfId="85"/>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045D8E-5F23-4A23-8B5E-99445AEFE6B4}" name="Figure2point5" displayName="Figure2point5" ref="A4:D11" totalsRowShown="0" headerRowDxfId="84" dataDxfId="83">
  <autoFilter ref="A4:D11" xr:uid="{7F045D8E-5F23-4A23-8B5E-99445AEFE6B4}">
    <filterColumn colId="0" hiddenButton="1"/>
    <filterColumn colId="1" hiddenButton="1"/>
    <filterColumn colId="2" hiddenButton="1"/>
    <filterColumn colId="3" hiddenButton="1"/>
  </autoFilter>
  <tableColumns count="4">
    <tableColumn id="1" xr3:uid="{401CAFD7-FBB9-4DC6-8179-A3A33FB34BA8}" name="Per cent" dataDxfId="82"/>
    <tableColumn id="3" xr3:uid="{B1B73253-DFD9-4207-B365-9AC4D454EACF}" name="2022-23" dataDxfId="81" dataCellStyle="Comma"/>
    <tableColumn id="4" xr3:uid="{F7990F55-7CA7-45B5-86A2-628032D84A74}" name="2023-24" dataDxfId="80" dataCellStyle="Comma"/>
    <tableColumn id="2" xr3:uid="{0BE86F96-0CD1-452E-BF23-445FF307199B}" name="2024-25" dataDxfId="79"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3D9E66-076D-43E3-AAF3-83C601B7FBB4}" name="Figure2point6" displayName="Figure2point6" ref="A18:C21" totalsRowShown="0" headerRowDxfId="78" dataDxfId="77" dataCellStyle="Normal">
  <autoFilter ref="A18:C21" xr:uid="{EB9EF5FA-18BE-4FEF-874C-1B03A28751D5}">
    <filterColumn colId="0" hiddenButton="1"/>
    <filterColumn colId="1" hiddenButton="1"/>
    <filterColumn colId="2" hiddenButton="1"/>
  </autoFilter>
  <tableColumns count="3">
    <tableColumn id="1" xr3:uid="{2A22306B-9B4F-450F-BDAB-21F2892EB39C}" name="£ million" dataDxfId="76" dataCellStyle="Normal"/>
    <tableColumn id="2" xr3:uid="{275A5F5D-6025-43DF-8BC1-2230107C4ACC}" name="2024-25" dataDxfId="75" dataCellStyle="Comma"/>
    <tableColumn id="3" xr3:uid="{88EE726E-FE91-46C7-BAF9-78C699F47379}" name="2025-26" dataDxfId="74"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E31321-6966-4B09-B2E6-6727E0980160}" name="Figure2point7" displayName="Figure2point7" ref="A4:D12" totalsRowShown="0" headerRowDxfId="73" dataDxfId="72">
  <autoFilter ref="A4:D12" xr:uid="{A0E31321-6966-4B09-B2E6-6727E0980160}">
    <filterColumn colId="0" hiddenButton="1"/>
    <filterColumn colId="1" hiddenButton="1"/>
    <filterColumn colId="2" hiddenButton="1"/>
    <filterColumn colId="3" hiddenButton="1"/>
  </autoFilter>
  <tableColumns count="4">
    <tableColumn id="1" xr3:uid="{53132386-068A-43E1-B36E-482DF681CA9E}" name="Funding source (£ million)" dataDxfId="71"/>
    <tableColumn id="3" xr3:uid="{11693561-51EC-4072-8301-77DEA51C598D}" name="2025-26 _x000a_final" dataDxfId="70" dataCellStyle="Comma"/>
    <tableColumn id="4" xr3:uid="{19ED13E6-9EB5-41F5-9142-B96C1158D283}" name="2026-27_x000a_indicative" dataDxfId="69" dataCellStyle="Comma"/>
    <tableColumn id="2" xr3:uid="{6342F366-FA49-48FF-8C1F-9EF2BAA15B49}" name="2027-28_x000a_indicative" dataDxfId="68"/>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4C3D9F0-AD16-47EF-BD40-939EBA20451D}" name="Figure2point8" displayName="Figure2point8" ref="A4:E10" totalsRowShown="0" headerRowDxfId="67" dataDxfId="66">
  <autoFilter ref="A4:E10" xr:uid="{E4C3D9F0-AD16-47EF-BD40-939EBA20451D}">
    <filterColumn colId="0" hiddenButton="1"/>
    <filterColumn colId="1" hiddenButton="1"/>
    <filterColumn colId="2" hiddenButton="1"/>
    <filterColumn colId="3" hiddenButton="1"/>
    <filterColumn colId="4" hiddenButton="1"/>
  </autoFilter>
  <tableColumns count="5">
    <tableColumn id="1" xr3:uid="{01AE6CFE-ECE6-4332-B67E-A76D3A6A3E8A}" name="£ million" dataDxfId="65"/>
    <tableColumn id="3" xr3:uid="{31D1E2DD-8492-4A85-B87A-6E230875EC72}" name="2022-23 outturn" dataDxfId="64" dataCellStyle="Comma"/>
    <tableColumn id="4" xr3:uid="{F7ECADD8-C72C-41A6-83E5-87D51FB32F49}" name="2023-24 outturn" dataDxfId="63" dataCellStyle="Comma"/>
    <tableColumn id="9" xr3:uid="{C55FDD62-35D4-4BFF-9970-5BD60D110B84}" name="2024-25 plans" dataDxfId="62" dataCellStyle="Comma"/>
    <tableColumn id="2" xr3:uid="{3BF71D48-5658-42C0-B062-D6A4E2D12158}" name="2025-26 plans" dataDxfId="61"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4A6607-D0A0-4FFF-899B-9F9E2687FC5D}" name="Figure2point9" displayName="Figure2point9" ref="A4:E18" totalsRowShown="0" headerRowDxfId="60" dataDxfId="59">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141F85CB-18C3-4588-B3F5-0BE95B68C16C}" name="Portfolio" dataDxfId="58"/>
    <tableColumn id="2" xr3:uid="{7D7F3FB4-A927-43BC-83CB-193580B0166C}" name="Share of budget_x000a_(per cent) [1]" dataDxfId="57"/>
    <tableColumn id="6" xr3:uid="{AD9DFCCE-51ED-4CDB-8BB8-1A8B6173160B}" name="2024-25 _x000a_ABR" dataDxfId="56"/>
    <tableColumn id="3" xr3:uid="{8D73F07E-DFB6-432D-8FD2-D5270E5EC970}" name="2025-26_x000a_ Budget" dataDxfId="55" dataCellStyle="Comma"/>
    <tableColumn id="4" xr3:uid="{BB3A4AD5-B3FA-4A96-A092-2CBFFB6CA188}" name="Real-terms growth_x000a_(per cent)" dataDxfId="54"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AD5BD3-A0C6-45A4-A24B-580507412E15}" name="Figure2point10" displayName="Figure2point10" ref="A4:F13" totalsRowShown="0" headerRowDxfId="53" dataDxfId="52">
  <autoFilter ref="A4:F13" xr:uid="{BB6562AF-94E7-4FE7-AFC2-7E6F861BF125}">
    <filterColumn colId="0" hiddenButton="1"/>
    <filterColumn colId="1" hiddenButton="1"/>
    <filterColumn colId="2" hiddenButton="1"/>
    <filterColumn colId="3" hiddenButton="1"/>
    <filterColumn colId="4" hiddenButton="1"/>
    <filterColumn colId="5" hiddenButton="1"/>
  </autoFilter>
  <tableColumns count="6">
    <tableColumn id="1" xr3:uid="{605AF75E-181B-4B0E-84C7-E8A8A169860E}" name="Classification of functions of government (2022-23 = 100)" dataDxfId="51"/>
    <tableColumn id="6" xr3:uid="{A6DF05B9-3981-463F-95B5-7BDFC32DDA04}" name="Share of budget (per cent) [1]" dataDxfId="50"/>
    <tableColumn id="3" xr3:uid="{1F059F22-F3F4-4841-BED9-86EA3EEFE7AE}" name="2022-23_x000a_outturn" dataDxfId="49" dataCellStyle="Comma"/>
    <tableColumn id="4" xr3:uid="{D59B884A-5724-4B30-BAF9-51E7A6CC7BA4}" name="2023-24_x000a_outturn" dataDxfId="48" dataCellStyle="Comma"/>
    <tableColumn id="2" xr3:uid="{E1AD12E0-34BA-4F8D-B499-3DD10981DF8A}" name="2024-25 _x000a_ABR" dataDxfId="47"/>
    <tableColumn id="5" xr3:uid="{7C0918D0-BC6B-4F47-BB24-C513B99540B6}" name="2025-26 Budget" dataDxfId="46"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D5637A-9F13-4D00-A60E-EEF565A2845B}" name="Figure2point11" displayName="Figure2point11" ref="A18:G21" totalsRowShown="0" headerRowDxfId="45" dataDxfId="44" dataCellStyle="Normal">
  <autoFilter ref="A18:G21" xr:uid="{A3D5637A-9F13-4D00-A60E-EEF565A284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9C9BAB-AFE3-402B-8FEF-874D5C529AA2}" name="£ million" dataDxfId="43" dataCellStyle="Normal"/>
    <tableColumn id="2" xr3:uid="{25AB908B-DA05-44A0-BA3F-794EA2F75ABB}" name="2024-25" dataDxfId="42" dataCellStyle="Comma"/>
    <tableColumn id="3" xr3:uid="{D949BF12-B0BD-4CC6-9292-F1A6FD34C2B9}" name="2025-26" dataDxfId="41" dataCellStyle="Comma"/>
    <tableColumn id="4" xr3:uid="{22D851CD-FE33-4ED8-A4AC-D659502A102C}" name="2026-27" dataDxfId="40" dataCellStyle="Comma"/>
    <tableColumn id="5" xr3:uid="{2E9CB057-6B38-48FD-8092-121D2722899A}" name="2027-28" dataDxfId="39" dataCellStyle="Comma"/>
    <tableColumn id="6" xr3:uid="{66EFD9B1-334B-465B-86FF-B97C026707DF}" name="2028-29" dataDxfId="38" dataCellStyle="Comma"/>
    <tableColumn id="7" xr3:uid="{E99E2271-8C78-411D-A6B2-1F839618DC64}" name="2029-30" dataDxfId="37"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56DFD7-A305-4906-9F8C-88C41369DAC5}" name="Figure2point12" displayName="Figure2point12" ref="A18:K20" totalsRowShown="0" headerRowDxfId="36" dataDxfId="35" dataCellStyle="Normal">
  <autoFilter ref="A18:K20" xr:uid="{1156DFD7-A305-4906-9F8C-88C41369DA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7AE942B-9C06-4540-8CE5-884CF60C771D}" name="£ million, 2024-25 prices" dataDxfId="34" dataCellStyle="Normal"/>
    <tableColumn id="2" xr3:uid="{F4D8D625-0300-40FC-BCCC-11624A86A6CA}" name="2016-17" dataDxfId="33" dataCellStyle="Comma"/>
    <tableColumn id="3" xr3:uid="{45B6F8A5-EB99-4B3D-9BCB-09F7D3539D71}" name="2017-18" dataDxfId="32" dataCellStyle="Comma"/>
    <tableColumn id="4" xr3:uid="{0C364D2B-3D3C-4FB9-8E83-518E2D13BE33}" name="2018-19" dataDxfId="31" dataCellStyle="Comma"/>
    <tableColumn id="5" xr3:uid="{26DCBC1C-F876-478E-BC7C-E7BD2ECF39E0}" name="2019-20" dataDxfId="30" dataCellStyle="Comma"/>
    <tableColumn id="6" xr3:uid="{6BA2814A-4CF7-43F5-A251-C2E6B3E4F7BC}" name="2020-21" dataDxfId="29" dataCellStyle="Comma"/>
    <tableColumn id="7" xr3:uid="{354D8C98-63E2-44EE-9240-E446C0276A7F}" name="2021-22" dataDxfId="28" dataCellStyle="Normal"/>
    <tableColumn id="8" xr3:uid="{086143D5-23E9-4948-9E2C-A38449AD16C1}" name="2022-23" dataDxfId="27" dataCellStyle="Normal"/>
    <tableColumn id="9" xr3:uid="{14FEEF76-39E5-4AD5-B9C6-6585164017AF}" name="2023-24" dataDxfId="26" dataCellStyle="Normal"/>
    <tableColumn id="10" xr3:uid="{2F426DFC-C320-4504-A0F6-70521E0B7BE0}" name="2024-25" dataDxfId="25" dataCellStyle="Normal"/>
    <tableColumn id="11" xr3:uid="{03988DDD-6741-4978-B5F9-8D1FBE278D7D}" name="2025-26" dataDxfId="24" dataCellStyle="Normal"/>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122DB4D-AEA9-4E06-BFF1-7A8D05F67EB2}" name="Figure2point13" displayName="Figure2point13" ref="A4:E18" totalsRowShown="0" headerRowDxfId="23" dataDxfId="22">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E7B380A8-9A23-4050-B084-6EBBC6015BA5}" name="Portfolio" dataDxfId="21"/>
    <tableColumn id="2" xr3:uid="{4A1168B8-9E32-48A8-94E2-66205636E656}" name="Share of budget (per cent) [1]" dataDxfId="20"/>
    <tableColumn id="6" xr3:uid="{51947E17-27CE-44AE-85FF-0E8F1717ECAD}" name="2024-25 _x000a_ABR" dataDxfId="19"/>
    <tableColumn id="3" xr3:uid="{D842D822-663C-47AC-A3DE-F5FB52D63FC9}" name="2025-26_x000a_Budget" dataDxfId="18" dataCellStyle="Comma"/>
    <tableColumn id="4" xr3:uid="{DA18C0A8-338D-495D-B5F9-083CF99478A5}" name="Real-terms growth_x000a_(per cent)" dataDxfId="17"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A2BC3B-A189-49BB-A549-9B544A358AC1}" name="Figure2point14" displayName="Figure2point14" ref="A4:F14" totalsRowShown="0" headerRowDxfId="16" dataDxfId="15">
  <autoFilter ref="A4:F14" xr:uid="{1D53AA24-6F09-4A9E-8DCD-130C10374578}">
    <filterColumn colId="0" hiddenButton="1"/>
    <filterColumn colId="1" hiddenButton="1"/>
    <filterColumn colId="2" hiddenButton="1"/>
    <filterColumn colId="3" hiddenButton="1"/>
    <filterColumn colId="4" hiddenButton="1"/>
    <filterColumn colId="5" hiddenButton="1"/>
  </autoFilter>
  <tableColumns count="6">
    <tableColumn id="1" xr3:uid="{C71FA121-0ACF-41BE-88AE-5BACB79681B6}" name="Classification of functions of government (2022-23 = 100)" dataDxfId="14"/>
    <tableColumn id="6" xr3:uid="{8BC2C45B-5E28-4837-9E01-FDA226DF7C1F}" name="Share of budget (per cent) [1]" dataDxfId="13"/>
    <tableColumn id="3" xr3:uid="{7A8E056B-9C05-4785-9C7A-7774208DF0D3}" name="2022-23 _x000a_outturn" dataDxfId="12" dataCellStyle="Comma"/>
    <tableColumn id="4" xr3:uid="{FB57F2DF-E535-4DC1-B9BB-A63151585433}" name="2023-24_x000a_outturn" dataDxfId="11" dataCellStyle="Comma"/>
    <tableColumn id="2" xr3:uid="{A3613E47-9829-4D07-AF79-DAB4AA52E5C9}" name="2024-25 _x000a_ABR" dataDxfId="10"/>
    <tableColumn id="5" xr3:uid="{E3F00CC9-CB43-409D-B336-6660F10B7C3A}" name="2025-26 _x000a_ Budget" dataDxfId="9"/>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F705EC-BB30-45FB-88AD-7A049C8E7E4A}" name="Figure2point15" displayName="Figure2point15" ref="A18:G20" totalsRowShown="0" headerRowDxfId="8" dataDxfId="7">
  <autoFilter ref="A18:G20" xr:uid="{9BF705EC-BB30-45FB-88AD-7A049C8E7E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2EED83-857B-4F1E-94B6-608148660B8F}" name="2024-25 = 100" dataDxfId="6"/>
    <tableColumn id="2" xr3:uid="{FA9C95AC-50EF-428C-9D41-CFD5F7D16CDA}" name="2024-25" dataDxfId="5"/>
    <tableColumn id="3" xr3:uid="{AAD5C07E-BE4D-4D8D-8C11-D9C5B678ED28}" name="2025-26" dataDxfId="4"/>
    <tableColumn id="4" xr3:uid="{3947C793-670C-4CAF-911C-4458FCCA7F2F}" name="2026-27" dataDxfId="3"/>
    <tableColumn id="5" xr3:uid="{7C3AF215-E100-4282-B1F5-F63DB4943636}" name="2027-28" dataDxfId="2"/>
    <tableColumn id="6" xr3:uid="{37F65DFD-15A1-45B8-BF56-CD0A578CBAAD}" name="2028-29" dataDxfId="1"/>
    <tableColumn id="7" xr3:uid="{0E2C1374-7476-4A47-A384-7F36A6E0D0C9}" name="2029-30" dataDxfId="0"/>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6" Type="http://schemas.openxmlformats.org/officeDocument/2006/relationships/table" Target="../tables/table4.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scot/publications/scottish-government-public-sector-pay-policy-2024-25/" TargetMode="External"/><Relationship Id="rId2" Type="http://schemas.openxmlformats.org/officeDocument/2006/relationships/hyperlink" Target="https://www.gov.scot/publications/public-sector-pay-strategy-2023-2024/" TargetMode="External"/><Relationship Id="rId1" Type="http://schemas.openxmlformats.org/officeDocument/2006/relationships/hyperlink" Target="https://www.gov.scot/publications/public-sector-pay-policy-2022-2023/" TargetMode="External"/><Relationship Id="rId6" Type="http://schemas.openxmlformats.org/officeDocument/2006/relationships/table" Target="../tables/table6.xml"/><Relationship Id="rId5" Type="http://schemas.openxmlformats.org/officeDocument/2006/relationships/hyperlink" Target="https://www.gov.scot/news/nhs-scotland-consultants-pay-offer/" TargetMode="External"/><Relationship Id="rId4" Type="http://schemas.openxmlformats.org/officeDocument/2006/relationships/hyperlink" Target="https://www.gov.scot/news/pay-offer-to-nhs-agenda-for-change-staf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5" Type="http://schemas.openxmlformats.org/officeDocument/2006/relationships/table" Target="../tables/table13.xm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workbookViewId="0"/>
  </sheetViews>
  <sheetFormatPr defaultColWidth="8.44140625" defaultRowHeight="20.100000000000001" customHeight="1" x14ac:dyDescent="0.2"/>
  <cols>
    <col min="1" max="1" width="101.21875" style="5" customWidth="1"/>
    <col min="2" max="16384" width="8.44140625" style="5"/>
  </cols>
  <sheetData>
    <row r="1" spans="1:3" s="162" customFormat="1" ht="20.100000000000001" customHeight="1" x14ac:dyDescent="0.2">
      <c r="A1" s="161" t="s">
        <v>128</v>
      </c>
      <c r="C1" s="163"/>
    </row>
    <row r="2" spans="1:3" ht="20.100000000000001" customHeight="1" x14ac:dyDescent="0.2">
      <c r="A2" t="s">
        <v>0</v>
      </c>
      <c r="C2" s="135"/>
    </row>
    <row r="3" spans="1:3" s="20" customFormat="1" ht="20.100000000000001" customHeight="1" x14ac:dyDescent="0.2">
      <c r="A3" s="21" t="s">
        <v>1</v>
      </c>
    </row>
    <row r="4" spans="1:3" ht="20.100000000000001" customHeight="1" x14ac:dyDescent="0.2">
      <c r="A4" s="136" t="s">
        <v>75</v>
      </c>
    </row>
    <row r="5" spans="1:3" ht="20.100000000000001" customHeight="1" x14ac:dyDescent="0.2">
      <c r="A5" s="22" t="s">
        <v>90</v>
      </c>
    </row>
    <row r="6" spans="1:3" ht="20.100000000000001" customHeight="1" x14ac:dyDescent="0.2">
      <c r="A6" s="21" t="s">
        <v>2</v>
      </c>
    </row>
    <row r="7" spans="1:3" ht="20.100000000000001" customHeight="1" x14ac:dyDescent="0.2">
      <c r="A7" s="22" t="s">
        <v>203</v>
      </c>
    </row>
    <row r="8" spans="1:3" ht="20.100000000000001" customHeight="1" x14ac:dyDescent="0.2">
      <c r="A8" s="22" t="s">
        <v>213</v>
      </c>
    </row>
    <row r="9" spans="1:3" ht="20.100000000000001" customHeight="1" x14ac:dyDescent="0.2">
      <c r="A9" s="22" t="s">
        <v>157</v>
      </c>
    </row>
    <row r="10" spans="1:3" ht="20.100000000000001" customHeight="1" x14ac:dyDescent="0.2">
      <c r="A10" s="22" t="s">
        <v>132</v>
      </c>
    </row>
    <row r="11" spans="1:3" ht="20.100000000000001" customHeight="1" x14ac:dyDescent="0.2">
      <c r="A11" s="22" t="s">
        <v>133</v>
      </c>
    </row>
    <row r="12" spans="1:3" ht="20.100000000000001" customHeight="1" x14ac:dyDescent="0.2">
      <c r="A12" s="22" t="s">
        <v>214</v>
      </c>
    </row>
    <row r="13" spans="1:3" ht="20.100000000000001" customHeight="1" x14ac:dyDescent="0.2">
      <c r="A13" s="22" t="s">
        <v>215</v>
      </c>
    </row>
    <row r="14" spans="1:3" ht="20.100000000000001" customHeight="1" x14ac:dyDescent="0.2">
      <c r="A14" s="22" t="s">
        <v>134</v>
      </c>
    </row>
    <row r="15" spans="1:3" ht="20.100000000000001" customHeight="1" x14ac:dyDescent="0.2">
      <c r="A15" s="22" t="s">
        <v>228</v>
      </c>
    </row>
    <row r="16" spans="1:3" ht="20.100000000000001" customHeight="1" x14ac:dyDescent="0.2">
      <c r="A16" s="21" t="s">
        <v>3</v>
      </c>
    </row>
    <row r="17" spans="1:1" customFormat="1" ht="20.100000000000001" customHeight="1" x14ac:dyDescent="0.2">
      <c r="A17" s="22" t="s">
        <v>149</v>
      </c>
    </row>
    <row r="18" spans="1:1" customFormat="1" ht="20.100000000000001" customHeight="1" x14ac:dyDescent="0.2">
      <c r="A18" s="22" t="s">
        <v>216</v>
      </c>
    </row>
    <row r="19" spans="1:1" customFormat="1" ht="20.100000000000001" customHeight="1" x14ac:dyDescent="0.2">
      <c r="A19" s="22" t="s">
        <v>138</v>
      </c>
    </row>
    <row r="20" spans="1:1" customFormat="1" ht="20.100000000000001" customHeight="1" x14ac:dyDescent="0.2">
      <c r="A20" s="22" t="s">
        <v>139</v>
      </c>
    </row>
    <row r="21" spans="1:1" ht="20.100000000000001" customHeight="1" x14ac:dyDescent="0.2">
      <c r="A21" s="5" t="s">
        <v>230</v>
      </c>
    </row>
    <row r="22" spans="1:1" ht="20.100000000000001" customHeight="1" x14ac:dyDescent="0.2">
      <c r="A22" s="5" t="s">
        <v>231</v>
      </c>
    </row>
  </sheetData>
  <hyperlinks>
    <hyperlink ref="A7" location="'Figure 2.3'!A1" display="'Figure 2.3'!A1" xr:uid="{AC55F2E7-9552-4860-B63A-D4F7A5DA38BF}"/>
    <hyperlink ref="A8" location="'Figure 2.4'!A1" display="'Figure 2.4'!A1" xr:uid="{B59D154E-7D86-4EE0-AA23-1DC2E7C08562}"/>
    <hyperlink ref="A4" location="'Figure 2.1'!A1" display="'Figure 2.1'!A1" xr:uid="{C96204C2-7EF8-4C60-9A28-DEC6CAD149E2}"/>
    <hyperlink ref="A5" location="'Figure 2.2'!A1" display="'Figure 2.2'!A1" xr:uid="{808257B1-2DDB-470A-85CD-BFF4C2BF50DB}"/>
    <hyperlink ref="A9" location="'Figure 2.5'!A1" display="'Figure 2.5'!A1" xr:uid="{FDF26242-0DE3-4A3F-B97D-E642E918EA4B}"/>
    <hyperlink ref="A10" location="'Figure 2.6'!A1" display="'Figure 2.6'!A1" xr:uid="{1932130F-9497-4935-AC89-796E87D34398}"/>
    <hyperlink ref="A11" location="'Figure 2.7'!A1" display="'Figure 2.7'!A1" xr:uid="{EC9C4A06-2D8F-4FD8-B4FB-84A379C5D550}"/>
    <hyperlink ref="A15" location="'Figure 2.11'!A1" display="'Figure 2.11'!A1" xr:uid="{32F23E22-C847-4F53-8EBB-420A777166C2}"/>
    <hyperlink ref="A17" location="'Figure 2.12'!A1" display="'Figure 2.12'!A1" xr:uid="{6507076F-1A60-4B60-99F1-A7E3A5BAF1F8}"/>
    <hyperlink ref="A20" location="'Figure 2.15'!A1" display="'Figure 2.15'!A1" xr:uid="{2162C8C0-80AC-448B-8A5B-019CBA5CC23B}"/>
    <hyperlink ref="A13" location="'Figure 2.9'!A1" display="'Figure 2.9'!A1" xr:uid="{F8944901-2D12-4A9E-BF4D-EBCBB6BF6BD2}"/>
    <hyperlink ref="A18" location="'Figure 2.13'!A1" display="'Figure 2.13'!A1" xr:uid="{501786DB-91DD-4F20-9983-16B1A8F2E527}"/>
    <hyperlink ref="A12" location="'Figure 2.8'!A1" display="'Figure 2.8'!A1" xr:uid="{1074F5E9-CBDF-420F-AD0E-64112CEEFD6A}"/>
    <hyperlink ref="A14" location="'Figure 2.10'!A1" display="'Figure 2.10'!A1" xr:uid="{7D923411-3698-48A8-8D92-31B2ED1178FF}"/>
    <hyperlink ref="A19" location="'Figure 2.14'!A1" display="'Figure 2.14'!A1" xr:uid="{BD8A97F0-53C8-46E4-A639-BC248BA24EF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4</v>
      </c>
    </row>
    <row r="2" spans="1:1" ht="20.100000000000001" customHeight="1" x14ac:dyDescent="0.2">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showGridLines="0" zoomScaleNormal="100" workbookViewId="0"/>
  </sheetViews>
  <sheetFormatPr defaultColWidth="8.44140625" defaultRowHeight="20.100000000000001" customHeight="1" x14ac:dyDescent="0.2"/>
  <cols>
    <col min="1" max="1" width="32.44140625" style="4" customWidth="1"/>
    <col min="2" max="3" width="7.6640625" style="4" customWidth="1"/>
    <col min="4" max="7" width="7.5546875" style="4" bestFit="1" customWidth="1"/>
    <col min="8" max="8" width="6.21875" style="4" bestFit="1" customWidth="1"/>
    <col min="9" max="9" width="8.44140625" style="4"/>
    <col min="10" max="10" width="11.6640625" style="4" bestFit="1" customWidth="1"/>
    <col min="11" max="16384" width="8.44140625" style="4"/>
  </cols>
  <sheetData>
    <row r="1" spans="1:11" ht="20.100000000000001" customHeight="1" x14ac:dyDescent="0.2">
      <c r="A1" s="81" t="s">
        <v>75</v>
      </c>
      <c r="B1" s="116"/>
      <c r="C1" s="116"/>
      <c r="D1" s="116"/>
      <c r="E1" s="116"/>
      <c r="F1" s="116"/>
    </row>
    <row r="2" spans="1:11" ht="20.100000000000001" customHeight="1" x14ac:dyDescent="0.2">
      <c r="A2" t="s">
        <v>5</v>
      </c>
      <c r="B2" s="116"/>
      <c r="C2" s="116"/>
      <c r="D2" s="116"/>
      <c r="E2" s="116"/>
      <c r="F2" s="116"/>
    </row>
    <row r="3" spans="1:11" ht="20.100000000000001" customHeight="1" x14ac:dyDescent="0.2">
      <c r="A3" t="s">
        <v>55</v>
      </c>
      <c r="B3" s="116"/>
      <c r="C3" s="116"/>
      <c r="D3" s="116"/>
      <c r="E3" s="116"/>
      <c r="F3" s="116"/>
    </row>
    <row r="4" spans="1:11" s="5" customFormat="1" ht="20.100000000000001" customHeight="1" x14ac:dyDescent="0.2">
      <c r="A4" s="72" t="s">
        <v>74</v>
      </c>
      <c r="B4" s="24" t="s">
        <v>6</v>
      </c>
      <c r="C4" s="24" t="s">
        <v>7</v>
      </c>
    </row>
    <row r="5" spans="1:11" ht="20.100000000000001" customHeight="1" x14ac:dyDescent="0.2">
      <c r="A5" s="21" t="s">
        <v>8</v>
      </c>
      <c r="B5" s="127">
        <v>56214.82</v>
      </c>
      <c r="C5" s="127">
        <v>58771.969999999994</v>
      </c>
      <c r="E5" s="34"/>
      <c r="F5" s="34"/>
      <c r="G5" s="34"/>
      <c r="H5" s="34"/>
      <c r="I5" s="34"/>
      <c r="J5" s="34"/>
      <c r="K5" s="34"/>
    </row>
    <row r="6" spans="1:11" ht="20.100000000000001" customHeight="1" x14ac:dyDescent="0.2">
      <c r="A6" s="80" t="s">
        <v>91</v>
      </c>
      <c r="B6" s="128" t="s">
        <v>56</v>
      </c>
      <c r="C6" s="129">
        <v>4.5</v>
      </c>
      <c r="E6" s="34"/>
      <c r="F6" s="34"/>
      <c r="G6" s="34"/>
      <c r="H6" s="34"/>
      <c r="I6" s="34"/>
      <c r="J6" s="34"/>
      <c r="K6" s="34"/>
    </row>
    <row r="7" spans="1:11" ht="20.100000000000001" customHeight="1" x14ac:dyDescent="0.2">
      <c r="A7" s="80" t="s">
        <v>9</v>
      </c>
      <c r="B7" s="128" t="s">
        <v>56</v>
      </c>
      <c r="C7" s="130">
        <v>2.1125463999204452</v>
      </c>
      <c r="E7" s="35"/>
      <c r="F7" s="36"/>
      <c r="G7" s="36"/>
      <c r="H7" s="36"/>
      <c r="I7" s="37"/>
      <c r="J7" s="36"/>
      <c r="K7" s="36"/>
    </row>
    <row r="8" spans="1:11" ht="20.100000000000001" customHeight="1" x14ac:dyDescent="0.2">
      <c r="A8" s="21" t="s">
        <v>10</v>
      </c>
      <c r="B8" s="127">
        <v>49812.87</v>
      </c>
      <c r="C8" s="127">
        <v>51428.569999999992</v>
      </c>
      <c r="F8" s="169"/>
      <c r="G8" s="169"/>
      <c r="H8" s="169"/>
      <c r="I8" s="169"/>
      <c r="J8" s="169"/>
      <c r="K8" s="169"/>
    </row>
    <row r="9" spans="1:11" ht="20.100000000000001" customHeight="1" x14ac:dyDescent="0.2">
      <c r="A9" s="80" t="s">
        <v>91</v>
      </c>
      <c r="B9" s="128" t="s">
        <v>56</v>
      </c>
      <c r="C9" s="129">
        <v>3.2</v>
      </c>
      <c r="F9" s="169"/>
      <c r="G9" s="169"/>
      <c r="H9" s="169"/>
      <c r="I9" s="169"/>
      <c r="J9" s="169"/>
      <c r="K9" s="169"/>
    </row>
    <row r="10" spans="1:11" ht="20.100000000000001" customHeight="1" x14ac:dyDescent="0.2">
      <c r="A10" s="80" t="s">
        <v>9</v>
      </c>
      <c r="B10" s="128" t="s">
        <v>56</v>
      </c>
      <c r="C10" s="131">
        <v>0.83760844895772735</v>
      </c>
      <c r="E10" s="52"/>
      <c r="F10" s="169"/>
      <c r="G10" s="169"/>
      <c r="H10" s="169"/>
      <c r="I10" s="169"/>
      <c r="J10" s="169"/>
      <c r="K10" s="169"/>
    </row>
    <row r="11" spans="1:11" ht="20.100000000000001" customHeight="1" x14ac:dyDescent="0.2">
      <c r="A11" s="21" t="s">
        <v>11</v>
      </c>
      <c r="B11" s="127">
        <v>6401.95</v>
      </c>
      <c r="C11" s="127">
        <v>7343.5020000000004</v>
      </c>
    </row>
    <row r="12" spans="1:11" ht="20.100000000000001" customHeight="1" x14ac:dyDescent="0.2">
      <c r="A12" s="80" t="s">
        <v>91</v>
      </c>
      <c r="B12" s="128" t="s">
        <v>56</v>
      </c>
      <c r="C12" s="129">
        <v>14.7</v>
      </c>
    </row>
    <row r="13" spans="1:11" ht="20.100000000000001" customHeight="1" x14ac:dyDescent="0.2">
      <c r="A13" s="80" t="s">
        <v>9</v>
      </c>
      <c r="B13" s="128" t="s">
        <v>56</v>
      </c>
      <c r="C13" s="130">
        <v>12.032706260024618</v>
      </c>
    </row>
    <row r="14" spans="1:11" ht="20.100000000000001" customHeight="1" x14ac:dyDescent="0.2">
      <c r="A14" t="s">
        <v>12</v>
      </c>
      <c r="B14" s="26"/>
      <c r="C14" s="39"/>
    </row>
    <row r="15" spans="1:11" ht="20.100000000000001" customHeight="1" x14ac:dyDescent="0.2">
      <c r="A15" t="s">
        <v>111</v>
      </c>
      <c r="B15" s="6"/>
      <c r="C15" s="6"/>
      <c r="D15" s="6"/>
      <c r="E15" s="6"/>
      <c r="F15" s="6"/>
      <c r="G15" s="6"/>
    </row>
    <row r="16" spans="1:11" ht="20.100000000000001" customHeight="1" x14ac:dyDescent="0.2">
      <c r="A16" t="s">
        <v>112</v>
      </c>
      <c r="B16" s="6"/>
      <c r="C16" s="6"/>
      <c r="D16" s="6"/>
      <c r="E16" s="6"/>
      <c r="F16" s="6"/>
      <c r="G16" s="6"/>
    </row>
    <row r="17" spans="1:10" ht="20.100000000000001" customHeight="1" x14ac:dyDescent="0.2">
      <c r="A17" s="2" t="s">
        <v>4</v>
      </c>
      <c r="B17" s="112"/>
      <c r="C17" s="112"/>
      <c r="D17" s="112"/>
      <c r="E17" s="112"/>
      <c r="F17" s="117"/>
      <c r="G17" s="112"/>
    </row>
    <row r="19" spans="1:10" ht="20.100000000000001" customHeight="1" x14ac:dyDescent="0.2">
      <c r="B19" s="118"/>
    </row>
    <row r="22" spans="1:10" ht="20.100000000000001" customHeight="1" x14ac:dyDescent="0.2">
      <c r="F22" s="110"/>
      <c r="G22" s="110"/>
      <c r="H22" s="110"/>
      <c r="I22" s="110"/>
      <c r="J22" s="110"/>
    </row>
    <row r="23" spans="1:10" ht="20.100000000000001" customHeight="1" x14ac:dyDescent="0.2">
      <c r="A23" s="119"/>
    </row>
    <row r="24" spans="1:10" ht="20.100000000000001" customHeight="1" x14ac:dyDescent="0.2">
      <c r="A24" s="120"/>
      <c r="B24" s="120"/>
      <c r="C24" s="120"/>
      <c r="D24" s="120"/>
      <c r="E24" s="120"/>
    </row>
  </sheetData>
  <mergeCells count="6">
    <mergeCell ref="K8:K10"/>
    <mergeCell ref="F8:F10"/>
    <mergeCell ref="G8:G10"/>
    <mergeCell ref="H8:H10"/>
    <mergeCell ref="I8:I10"/>
    <mergeCell ref="J8:J10"/>
  </mergeCells>
  <phoneticPr fontId="10" type="noConversion"/>
  <hyperlinks>
    <hyperlink ref="A17" location="'Table of Contents'!A1" display="Return to Contents" xr:uid="{09BBAC58-1896-4ABD-B5A1-27931070344C}"/>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D68E-65E9-4ACB-B8FC-39AAF2B041C6}">
  <dimension ref="A1:F37"/>
  <sheetViews>
    <sheetView showGridLines="0" zoomScaleNormal="100" workbookViewId="0"/>
  </sheetViews>
  <sheetFormatPr defaultColWidth="8.6640625" defaultRowHeight="20.100000000000001" customHeight="1" x14ac:dyDescent="0.2"/>
  <cols>
    <col min="1" max="1" width="29.6640625" customWidth="1"/>
    <col min="2" max="2" width="8.44140625" bestFit="1" customWidth="1"/>
    <col min="3" max="3" width="11.21875" bestFit="1" customWidth="1"/>
    <col min="4" max="4" width="13.21875" bestFit="1" customWidth="1"/>
    <col min="5" max="5" width="10.5546875" bestFit="1" customWidth="1"/>
    <col min="6" max="6" width="13.21875" bestFit="1" customWidth="1"/>
    <col min="7" max="7" width="14.6640625" customWidth="1"/>
  </cols>
  <sheetData>
    <row r="1" spans="1:1" ht="20.100000000000001" customHeight="1" x14ac:dyDescent="0.2">
      <c r="A1" s="81" t="s">
        <v>90</v>
      </c>
    </row>
    <row r="2" spans="1:1" ht="20.100000000000001" customHeight="1" x14ac:dyDescent="0.2">
      <c r="A2" s="115" t="s">
        <v>96</v>
      </c>
    </row>
    <row r="3" spans="1:1" ht="20.100000000000001" customHeight="1" x14ac:dyDescent="0.2">
      <c r="A3" t="s">
        <v>182</v>
      </c>
    </row>
    <row r="4" spans="1:1" ht="20.100000000000001" customHeight="1" x14ac:dyDescent="0.2">
      <c r="A4" s="69" t="s">
        <v>211</v>
      </c>
    </row>
    <row r="18" spans="1:6" s="67" customFormat="1" ht="32.1" customHeight="1" x14ac:dyDescent="0.2">
      <c r="A18" s="67" t="s">
        <v>76</v>
      </c>
      <c r="B18" s="68" t="s">
        <v>113</v>
      </c>
      <c r="C18" s="68" t="s">
        <v>173</v>
      </c>
      <c r="D18" s="68" t="s">
        <v>206</v>
      </c>
      <c r="E18" s="68" t="s">
        <v>166</v>
      </c>
      <c r="F18" s="68" t="s">
        <v>207</v>
      </c>
    </row>
    <row r="19" spans="1:6" ht="20.100000000000001" customHeight="1" x14ac:dyDescent="0.2">
      <c r="A19" t="s">
        <v>15</v>
      </c>
      <c r="B19" s="65">
        <v>17534.987000000001</v>
      </c>
      <c r="C19" s="65">
        <v>19009.417000000001</v>
      </c>
      <c r="D19" s="65">
        <v>18816.787</v>
      </c>
      <c r="E19" s="65">
        <v>19873.187000000002</v>
      </c>
      <c r="F19" s="65">
        <v>20915.588</v>
      </c>
    </row>
    <row r="20" spans="1:6" ht="20.100000000000001" customHeight="1" x14ac:dyDescent="0.2">
      <c r="A20" t="s">
        <v>16</v>
      </c>
      <c r="B20" s="65">
        <v>12257.201999999999</v>
      </c>
      <c r="C20" s="65">
        <v>12531.486000000001</v>
      </c>
      <c r="D20" s="65">
        <v>12740.844999999999</v>
      </c>
      <c r="E20" s="65">
        <v>13195.732</v>
      </c>
      <c r="F20" s="65">
        <v>13852.031000000001</v>
      </c>
    </row>
    <row r="21" spans="1:6" ht="20.100000000000001" customHeight="1" x14ac:dyDescent="0.2">
      <c r="A21" t="s">
        <v>17</v>
      </c>
      <c r="B21" s="65">
        <v>5156.9570000000003</v>
      </c>
      <c r="C21" s="65">
        <v>6123.4570000000003</v>
      </c>
      <c r="D21" s="65">
        <v>7122.1549999999997</v>
      </c>
      <c r="E21" s="65">
        <v>6963.7849999999999</v>
      </c>
      <c r="F21" s="65">
        <v>7701.1719999999996</v>
      </c>
    </row>
    <row r="22" spans="1:6" ht="20.100000000000001" customHeight="1" x14ac:dyDescent="0.2">
      <c r="A22" t="s">
        <v>18</v>
      </c>
      <c r="B22" s="65">
        <v>3399.0160000000001</v>
      </c>
      <c r="C22" s="65">
        <v>3490.6979999999999</v>
      </c>
      <c r="D22" s="65">
        <v>3719.0749999999998</v>
      </c>
      <c r="E22" s="65">
        <v>3423.13</v>
      </c>
      <c r="F22" s="65">
        <v>3818.8539999999998</v>
      </c>
    </row>
    <row r="23" spans="1:6" ht="20.100000000000001" customHeight="1" x14ac:dyDescent="0.2">
      <c r="A23" t="s">
        <v>19</v>
      </c>
      <c r="B23" s="65">
        <v>3593.3150000000001</v>
      </c>
      <c r="C23" s="65">
        <v>3619.4</v>
      </c>
      <c r="D23" s="65">
        <v>3866.114</v>
      </c>
      <c r="E23" s="65">
        <v>3906.4690000000001</v>
      </c>
      <c r="F23" s="65">
        <v>4257.1329999999998</v>
      </c>
    </row>
    <row r="24" spans="1:6" ht="20.100000000000001" customHeight="1" x14ac:dyDescent="0.2">
      <c r="A24" t="s">
        <v>14</v>
      </c>
      <c r="B24" s="65">
        <v>3504.1210000000001</v>
      </c>
      <c r="C24" s="65">
        <v>2963.163</v>
      </c>
      <c r="D24" s="65">
        <v>3343.1869999999999</v>
      </c>
      <c r="E24" s="65">
        <v>3344.6680000000001</v>
      </c>
      <c r="F24" s="65">
        <v>3577.453</v>
      </c>
    </row>
    <row r="25" spans="1:6" ht="20.100000000000001" customHeight="1" x14ac:dyDescent="0.2">
      <c r="A25" t="s">
        <v>172</v>
      </c>
      <c r="B25" s="65">
        <v>2493.703</v>
      </c>
      <c r="C25" s="65">
        <v>2516.8040000000001</v>
      </c>
      <c r="D25" s="65">
        <v>2484.71</v>
      </c>
      <c r="E25" s="65">
        <v>2484.6779999999999</v>
      </c>
      <c r="F25" s="65">
        <v>2578.56</v>
      </c>
    </row>
    <row r="26" spans="1:6" ht="20.100000000000001" customHeight="1" x14ac:dyDescent="0.2">
      <c r="A26" t="s">
        <v>142</v>
      </c>
      <c r="B26" s="65">
        <v>1617.2090000000001</v>
      </c>
      <c r="C26" s="65">
        <v>1769.8119999999999</v>
      </c>
      <c r="D26" s="65">
        <v>1724.356</v>
      </c>
      <c r="E26" s="65">
        <v>1704.636</v>
      </c>
      <c r="F26" s="65">
        <v>2070.98</v>
      </c>
    </row>
    <row r="27" spans="1:6" ht="20.100000000000001" customHeight="1" x14ac:dyDescent="0.2">
      <c r="A27" s="80" t="s">
        <v>20</v>
      </c>
      <c r="B27" s="65">
        <v>837.97699999999998</v>
      </c>
      <c r="C27" s="65">
        <v>855.68399999999997</v>
      </c>
      <c r="D27" s="65">
        <v>690.42200000000003</v>
      </c>
      <c r="E27" s="65">
        <v>674.42200000000003</v>
      </c>
      <c r="F27" s="65">
        <v>922.96100000000001</v>
      </c>
    </row>
    <row r="28" spans="1:6" ht="20.100000000000001" customHeight="1" x14ac:dyDescent="0.2">
      <c r="A28" s="80" t="s">
        <v>21</v>
      </c>
      <c r="B28" s="65">
        <v>453.05099999999999</v>
      </c>
      <c r="C28" s="65">
        <v>599.53899999999999</v>
      </c>
      <c r="D28" s="65">
        <v>710.65</v>
      </c>
      <c r="E28" s="65">
        <v>706.95</v>
      </c>
      <c r="F28" s="65">
        <v>786.11099999999999</v>
      </c>
    </row>
    <row r="29" spans="1:6" ht="20.100000000000001" customHeight="1" x14ac:dyDescent="0.2">
      <c r="A29" s="80" t="s">
        <v>22</v>
      </c>
      <c r="B29" s="65">
        <v>326.18099999999998</v>
      </c>
      <c r="C29" s="65">
        <v>314.589</v>
      </c>
      <c r="D29" s="65">
        <v>323.28399999999999</v>
      </c>
      <c r="E29" s="65">
        <v>323.26400000000001</v>
      </c>
      <c r="F29" s="65">
        <v>361.90800000000002</v>
      </c>
    </row>
    <row r="30" spans="1:6" ht="20.100000000000001" customHeight="1" x14ac:dyDescent="0.2">
      <c r="A30" s="101" t="s">
        <v>23</v>
      </c>
      <c r="B30" s="71">
        <v>49556.510000000009</v>
      </c>
      <c r="C30" s="71">
        <v>52024.237000000001</v>
      </c>
      <c r="D30" s="71">
        <v>53817.228999999992</v>
      </c>
      <c r="E30" s="71">
        <v>54896.284999999989</v>
      </c>
      <c r="F30" s="71">
        <v>58771.771000000001</v>
      </c>
    </row>
    <row r="31" spans="1:6" ht="20.100000000000001" customHeight="1" x14ac:dyDescent="0.2">
      <c r="A31" t="s">
        <v>12</v>
      </c>
    </row>
    <row r="32" spans="1:6" ht="20.100000000000001" customHeight="1" x14ac:dyDescent="0.2">
      <c r="A32" t="s">
        <v>111</v>
      </c>
    </row>
    <row r="33" spans="1:1" ht="20.100000000000001" customHeight="1" x14ac:dyDescent="0.2">
      <c r="A33" t="s">
        <v>37</v>
      </c>
    </row>
    <row r="34" spans="1:1" ht="20.100000000000001" customHeight="1" x14ac:dyDescent="0.2">
      <c r="A34" s="69" t="s">
        <v>144</v>
      </c>
    </row>
    <row r="35" spans="1:1" ht="20.100000000000001" customHeight="1" x14ac:dyDescent="0.2">
      <c r="A35" s="69" t="s">
        <v>175</v>
      </c>
    </row>
    <row r="36" spans="1:1" ht="20.100000000000001" customHeight="1" x14ac:dyDescent="0.2">
      <c r="A36" t="s">
        <v>174</v>
      </c>
    </row>
    <row r="37" spans="1:1" ht="20.100000000000001" customHeight="1" x14ac:dyDescent="0.2">
      <c r="A37" s="2" t="s">
        <v>4</v>
      </c>
    </row>
  </sheetData>
  <hyperlinks>
    <hyperlink ref="A37" location="'Table of Contents'!A1" display="Return to Contents" xr:uid="{86CA3C44-4632-463A-91F8-1B27346EA108}"/>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4ADD-5439-4AEF-B80E-A42C38EF5086}">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4</v>
      </c>
    </row>
    <row r="2" spans="1:1" ht="20.100000000000001" customHeight="1" x14ac:dyDescent="0.2">
      <c r="A2" s="1"/>
    </row>
  </sheetData>
  <hyperlinks>
    <hyperlink ref="A1:A2" location="Contents!A1" display="Return to Contents" xr:uid="{A8A2A14F-CE66-4480-AE84-35E2E8915BE0}"/>
    <hyperlink ref="A1" location="'Table of Contents'!A1" display="Return to Contents" xr:uid="{08B15616-5A1A-4E6A-916C-B576207A171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E29"/>
  <sheetViews>
    <sheetView showGridLines="0" zoomScaleNormal="100" zoomScaleSheetLayoutView="100" workbookViewId="0"/>
  </sheetViews>
  <sheetFormatPr defaultColWidth="8.6640625" defaultRowHeight="20.100000000000001" customHeight="1" x14ac:dyDescent="0.2"/>
  <cols>
    <col min="1" max="1" width="32.6640625" customWidth="1"/>
    <col min="2" max="11" width="8.6640625" customWidth="1"/>
    <col min="12" max="12" width="9.6640625" customWidth="1"/>
    <col min="13" max="13" width="9.5546875" customWidth="1"/>
    <col min="14" max="14" width="9.6640625" customWidth="1"/>
    <col min="15" max="16" width="9.6640625" style="114" customWidth="1"/>
    <col min="17" max="17" width="9.5546875" style="114" customWidth="1"/>
    <col min="18" max="20" width="9.6640625" style="114" customWidth="1"/>
    <col min="21" max="21" width="9.5546875" style="114" customWidth="1"/>
    <col min="22" max="23" width="9.6640625" style="114" customWidth="1"/>
    <col min="24" max="24" width="9.6640625" customWidth="1"/>
    <col min="25" max="25" width="9.5546875" customWidth="1"/>
    <col min="26" max="28" width="9.6640625" customWidth="1"/>
    <col min="29" max="29" width="9.5546875" customWidth="1"/>
    <col min="30" max="32" width="9.6640625" customWidth="1"/>
    <col min="46" max="46" width="14.21875" customWidth="1"/>
    <col min="47" max="49" width="11.5546875" customWidth="1"/>
    <col min="50" max="50" width="15.5546875" customWidth="1"/>
    <col min="51" max="56" width="12.5546875" customWidth="1"/>
    <col min="57" max="57" width="17.5546875" customWidth="1"/>
  </cols>
  <sheetData>
    <row r="1" spans="1:57" s="4" customFormat="1" ht="20.100000000000001" customHeight="1" x14ac:dyDescent="0.2">
      <c r="A1" s="81" t="s">
        <v>203</v>
      </c>
      <c r="H1"/>
      <c r="O1" s="103"/>
      <c r="P1" s="103"/>
      <c r="Q1" s="103"/>
      <c r="R1" s="103"/>
      <c r="S1" s="103"/>
      <c r="T1" s="103"/>
      <c r="U1" s="103"/>
      <c r="V1" s="103"/>
      <c r="W1" s="103"/>
    </row>
    <row r="2" spans="1:57" s="4" customFormat="1" ht="20.100000000000001" customHeight="1" x14ac:dyDescent="0.2">
      <c r="A2" s="157" t="s">
        <v>178</v>
      </c>
      <c r="H2"/>
      <c r="O2" s="103"/>
      <c r="P2" s="103"/>
      <c r="Q2" s="103"/>
      <c r="R2" s="103"/>
      <c r="S2" s="103"/>
      <c r="T2" s="103"/>
      <c r="U2" s="103"/>
      <c r="V2" s="103"/>
      <c r="W2" s="103"/>
    </row>
    <row r="3" spans="1:57" s="4" customFormat="1" ht="20.100000000000001" customHeight="1" x14ac:dyDescent="0.2">
      <c r="A3" t="s">
        <v>126</v>
      </c>
      <c r="H3"/>
      <c r="O3" s="103"/>
      <c r="P3" s="103"/>
      <c r="Q3" s="103"/>
      <c r="R3" s="103"/>
      <c r="S3" s="103"/>
      <c r="T3" s="103"/>
      <c r="U3" s="103"/>
      <c r="V3" s="103"/>
      <c r="W3" s="103"/>
    </row>
    <row r="4" spans="1:57" s="4" customFormat="1" ht="20.100000000000001" customHeight="1" x14ac:dyDescent="0.2">
      <c r="A4" t="s">
        <v>183</v>
      </c>
      <c r="H4"/>
      <c r="O4" s="103"/>
      <c r="P4" s="103"/>
      <c r="Q4" s="103"/>
      <c r="R4" s="103"/>
      <c r="S4" s="103"/>
      <c r="T4" s="103"/>
      <c r="U4" s="103"/>
      <c r="V4" s="103"/>
      <c r="W4" s="103"/>
    </row>
    <row r="5" spans="1:57" s="16" customFormat="1" ht="20.100000000000001" customHeight="1" x14ac:dyDescent="0.2">
      <c r="A5" s="12"/>
      <c r="B5" s="12"/>
      <c r="C5" s="12"/>
      <c r="D5" s="12"/>
      <c r="E5" s="12"/>
      <c r="F5" s="12"/>
      <c r="G5" s="12"/>
      <c r="H5" s="12"/>
      <c r="I5" s="12"/>
      <c r="J5" s="12"/>
      <c r="K5" s="23"/>
      <c r="L5" s="12"/>
      <c r="M5" s="12"/>
      <c r="N5" s="12"/>
      <c r="O5" s="104"/>
      <c r="P5" s="104"/>
      <c r="Q5" s="104"/>
      <c r="R5" s="104"/>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20.100000000000001" customHeight="1" x14ac:dyDescent="0.2">
      <c r="A6" s="12"/>
      <c r="B6" s="12"/>
      <c r="C6" s="12"/>
      <c r="D6" s="12"/>
      <c r="E6" s="12"/>
      <c r="F6" s="12"/>
      <c r="G6" s="12"/>
      <c r="H6" s="12"/>
      <c r="I6" s="12"/>
      <c r="J6" s="12"/>
      <c r="K6" s="5"/>
      <c r="L6" s="12"/>
      <c r="M6" s="12"/>
      <c r="N6" s="12"/>
      <c r="O6" s="104"/>
      <c r="P6" s="104"/>
      <c r="Q6" s="104"/>
      <c r="R6" s="104"/>
      <c r="S6" s="105"/>
      <c r="T6" s="105"/>
      <c r="U6" s="105"/>
      <c r="V6" s="105"/>
      <c r="W6" s="105"/>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20.100000000000001" customHeight="1" x14ac:dyDescent="0.2">
      <c r="A7" s="12"/>
      <c r="B7" s="12"/>
      <c r="C7" s="12"/>
      <c r="D7" s="12"/>
      <c r="E7" s="12"/>
      <c r="F7" s="12"/>
      <c r="G7" s="12"/>
      <c r="H7" s="12"/>
      <c r="I7" s="12"/>
      <c r="J7" s="12"/>
      <c r="K7" s="12"/>
      <c r="L7" s="12"/>
      <c r="M7" s="12"/>
      <c r="N7" s="12"/>
      <c r="O7" s="104"/>
      <c r="P7" s="104"/>
      <c r="Q7" s="104"/>
      <c r="R7" s="104"/>
      <c r="S7" s="106"/>
      <c r="T7" s="106"/>
      <c r="U7" s="106"/>
      <c r="V7" s="106"/>
      <c r="W7" s="106"/>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20.100000000000001" customHeight="1" x14ac:dyDescent="0.2">
      <c r="A8" s="12"/>
      <c r="B8" s="12"/>
      <c r="C8" s="12"/>
      <c r="D8" s="12"/>
      <c r="E8" s="12"/>
      <c r="F8" s="12"/>
      <c r="G8" s="12"/>
      <c r="H8" s="12"/>
      <c r="I8" s="12"/>
      <c r="J8" s="12"/>
      <c r="K8" s="12"/>
      <c r="L8" s="12"/>
      <c r="M8" s="12"/>
      <c r="N8" s="12"/>
      <c r="O8" s="104"/>
      <c r="P8" s="104"/>
      <c r="Q8" s="104"/>
      <c r="R8" s="104"/>
      <c r="S8" s="105"/>
      <c r="T8" s="105"/>
      <c r="U8" s="105"/>
      <c r="V8" s="105"/>
      <c r="W8" s="105"/>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20.100000000000001" customHeight="1" x14ac:dyDescent="0.2">
      <c r="A9" s="12"/>
      <c r="B9" s="12"/>
      <c r="C9" s="12"/>
      <c r="D9" s="12"/>
      <c r="E9" s="12"/>
      <c r="F9" s="12"/>
      <c r="G9" s="12"/>
      <c r="H9" s="12"/>
      <c r="I9" s="12"/>
      <c r="J9" s="12"/>
      <c r="K9" s="12"/>
      <c r="L9" s="12"/>
      <c r="M9" s="12"/>
      <c r="N9" s="12"/>
      <c r="O9" s="104"/>
      <c r="P9" s="104"/>
      <c r="Q9" s="104"/>
      <c r="R9" s="104"/>
      <c r="S9" s="106"/>
      <c r="T9" s="106"/>
      <c r="U9" s="106"/>
      <c r="V9" s="106"/>
      <c r="W9" s="106"/>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20.100000000000001" customHeight="1" x14ac:dyDescent="0.2">
      <c r="A10" s="12"/>
      <c r="B10" s="12"/>
      <c r="C10" s="12"/>
      <c r="D10" s="12"/>
      <c r="E10" s="12"/>
      <c r="F10" s="12"/>
      <c r="G10" s="12"/>
      <c r="H10" s="12"/>
      <c r="I10" s="12"/>
      <c r="J10" s="12"/>
      <c r="K10" s="12"/>
      <c r="L10" s="12"/>
      <c r="M10" s="12"/>
      <c r="N10" s="12"/>
      <c r="O10" s="104"/>
      <c r="P10" s="104"/>
      <c r="Q10" s="104"/>
      <c r="R10" s="104"/>
      <c r="S10" s="106"/>
      <c r="T10" s="106"/>
      <c r="U10" s="106"/>
      <c r="V10" s="106"/>
      <c r="W10" s="106"/>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20.100000000000001" customHeight="1" x14ac:dyDescent="0.2">
      <c r="A11" s="12"/>
      <c r="B11" s="12"/>
      <c r="C11" s="12"/>
      <c r="D11" s="12"/>
      <c r="E11" s="12"/>
      <c r="F11" s="12"/>
      <c r="G11" s="12"/>
      <c r="H11" s="12"/>
      <c r="I11" s="12"/>
      <c r="J11" s="12"/>
      <c r="K11" s="12"/>
      <c r="L11" s="12"/>
      <c r="M11" s="12"/>
      <c r="N11" s="12"/>
      <c r="O11" s="104"/>
      <c r="P11" s="104"/>
      <c r="Q11" s="104"/>
      <c r="R11" s="104"/>
      <c r="S11" s="107"/>
      <c r="T11" s="107"/>
      <c r="U11" s="107"/>
      <c r="V11" s="107"/>
      <c r="W11" s="107"/>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20.100000000000001" customHeight="1" x14ac:dyDescent="0.2">
      <c r="A12" s="12"/>
      <c r="B12" s="12"/>
      <c r="C12" s="12"/>
      <c r="D12" s="12"/>
      <c r="E12" s="12"/>
      <c r="F12" s="12"/>
      <c r="G12" s="12"/>
      <c r="H12" s="12"/>
      <c r="I12" s="12"/>
      <c r="J12" s="12"/>
      <c r="K12" s="12"/>
      <c r="L12" s="12"/>
      <c r="M12" s="12"/>
      <c r="N12" s="12"/>
      <c r="O12" s="104"/>
      <c r="P12" s="104"/>
      <c r="Q12" s="104"/>
      <c r="R12" s="104"/>
      <c r="S12" s="107"/>
      <c r="T12" s="107"/>
      <c r="U12" s="107"/>
      <c r="V12" s="107"/>
      <c r="W12" s="107"/>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20.100000000000001" customHeight="1" x14ac:dyDescent="0.2">
      <c r="A13" s="12"/>
      <c r="B13" s="12"/>
      <c r="C13" s="12"/>
      <c r="D13" s="12"/>
      <c r="E13" s="12"/>
      <c r="F13" s="12"/>
      <c r="G13" s="12"/>
      <c r="H13" s="12"/>
      <c r="I13" s="12"/>
      <c r="J13" s="12"/>
      <c r="K13" s="12"/>
      <c r="L13" s="12"/>
      <c r="M13" s="12"/>
      <c r="N13" s="12"/>
      <c r="O13" s="104"/>
      <c r="P13" s="104"/>
      <c r="Q13" s="104"/>
      <c r="R13" s="104"/>
      <c r="S13" s="106"/>
      <c r="T13" s="106"/>
      <c r="U13" s="106"/>
      <c r="V13" s="106"/>
      <c r="W13" s="106"/>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20.100000000000001" customHeight="1" x14ac:dyDescent="0.2">
      <c r="A14" s="12"/>
      <c r="B14" s="12"/>
      <c r="C14" s="12"/>
      <c r="D14" s="12"/>
      <c r="E14" s="12"/>
      <c r="F14" s="12"/>
      <c r="G14" s="12"/>
      <c r="H14" s="12"/>
      <c r="I14" s="12"/>
      <c r="J14" s="12"/>
      <c r="K14" s="12"/>
      <c r="L14" s="12"/>
      <c r="M14" s="12"/>
      <c r="N14" s="12"/>
      <c r="O14" s="104"/>
      <c r="P14" s="104"/>
      <c r="Q14" s="104"/>
      <c r="R14" s="104"/>
      <c r="S14" s="106"/>
      <c r="T14" s="106"/>
      <c r="U14" s="106"/>
      <c r="V14" s="106"/>
      <c r="W14" s="106"/>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20.100000000000001" customHeight="1" x14ac:dyDescent="0.2">
      <c r="A15" s="12"/>
      <c r="B15" s="12"/>
      <c r="C15" s="12"/>
      <c r="D15" s="12"/>
      <c r="E15" s="12"/>
      <c r="F15" s="12"/>
      <c r="G15" s="12"/>
      <c r="H15" s="12"/>
      <c r="I15" s="12"/>
      <c r="J15" s="12"/>
      <c r="K15" s="12"/>
      <c r="L15" s="12"/>
      <c r="M15" s="12"/>
      <c r="N15" s="12"/>
      <c r="O15" s="104"/>
      <c r="P15" s="104"/>
      <c r="Q15" s="104"/>
      <c r="R15" s="104"/>
      <c r="S15" s="108"/>
      <c r="T15" s="108"/>
      <c r="U15" s="108"/>
      <c r="V15" s="108"/>
      <c r="W15" s="108"/>
    </row>
    <row r="16" spans="1:57" s="16" customFormat="1" ht="20.100000000000001" customHeight="1" x14ac:dyDescent="0.2">
      <c r="A16" s="12"/>
      <c r="B16" s="12"/>
      <c r="C16" s="12"/>
      <c r="D16" s="12"/>
      <c r="E16" s="12"/>
      <c r="F16" s="12"/>
      <c r="G16" s="12"/>
      <c r="H16" s="12"/>
      <c r="I16" s="12"/>
      <c r="J16" s="12"/>
      <c r="K16" s="12"/>
      <c r="L16" s="12"/>
      <c r="M16" s="12"/>
      <c r="N16" s="12"/>
      <c r="O16" s="104"/>
      <c r="P16" s="104"/>
      <c r="Q16" s="104"/>
      <c r="R16" s="104"/>
      <c r="S16" s="108"/>
      <c r="T16" s="108"/>
      <c r="U16" s="108"/>
      <c r="V16" s="108"/>
      <c r="W16" s="108"/>
    </row>
    <row r="17" spans="1:31" s="16" customFormat="1" ht="20.100000000000001" customHeight="1" x14ac:dyDescent="0.2">
      <c r="A17" s="12"/>
      <c r="B17" s="12"/>
      <c r="C17" s="12"/>
      <c r="D17" s="12"/>
      <c r="E17" s="12"/>
      <c r="F17" s="12"/>
      <c r="G17" s="12"/>
      <c r="H17" s="12"/>
      <c r="I17" s="12"/>
      <c r="J17" s="12"/>
      <c r="K17" s="12"/>
      <c r="L17" s="12"/>
      <c r="M17" s="12"/>
      <c r="N17" s="12"/>
      <c r="O17" s="104"/>
      <c r="P17" s="104"/>
      <c r="Q17" s="104"/>
      <c r="R17" s="104"/>
      <c r="S17" s="108"/>
      <c r="T17" s="108"/>
      <c r="U17" s="108"/>
      <c r="V17" s="108"/>
      <c r="W17" s="108"/>
    </row>
    <row r="18" spans="1:31" s="18" customFormat="1" ht="20.100000000000001" customHeight="1" x14ac:dyDescent="0.2">
      <c r="A18" s="27" t="s">
        <v>24</v>
      </c>
      <c r="B18" s="3" t="s">
        <v>25</v>
      </c>
      <c r="C18" s="3" t="s">
        <v>26</v>
      </c>
      <c r="D18" s="3" t="s">
        <v>27</v>
      </c>
      <c r="E18" s="3" t="s">
        <v>28</v>
      </c>
      <c r="F18" s="3" t="s">
        <v>29</v>
      </c>
      <c r="G18" s="3" t="s">
        <v>30</v>
      </c>
      <c r="H18" s="3" t="s">
        <v>31</v>
      </c>
      <c r="I18" s="3" t="s">
        <v>32</v>
      </c>
      <c r="J18" s="3" t="s">
        <v>6</v>
      </c>
      <c r="K18" s="3" t="s">
        <v>7</v>
      </c>
    </row>
    <row r="19" spans="1:31" s="4" customFormat="1" ht="20.100000000000001" customHeight="1" x14ac:dyDescent="0.2">
      <c r="A19" t="s">
        <v>131</v>
      </c>
      <c r="B19" s="26">
        <v>33023.216613788594</v>
      </c>
      <c r="C19" s="26">
        <v>33314.873004056004</v>
      </c>
      <c r="D19" s="26">
        <v>33221.872024248602</v>
      </c>
      <c r="E19" s="26">
        <v>33647.44254738836</v>
      </c>
      <c r="F19" s="26">
        <v>33609.581136149121</v>
      </c>
      <c r="G19" s="26">
        <v>35539.68795410046</v>
      </c>
      <c r="H19" s="26">
        <v>37199.73253376496</v>
      </c>
      <c r="I19" s="26">
        <v>38157.602316316887</v>
      </c>
      <c r="J19" s="26">
        <v>39635</v>
      </c>
      <c r="K19" s="26">
        <v>40182.287550781686</v>
      </c>
    </row>
    <row r="20" spans="1:31" s="4" customFormat="1" ht="20.100000000000001" customHeight="1" x14ac:dyDescent="0.2">
      <c r="A20" t="s">
        <v>165</v>
      </c>
      <c r="B20" s="26" t="s">
        <v>56</v>
      </c>
      <c r="C20" s="26" t="s">
        <v>56</v>
      </c>
      <c r="D20" s="26" t="s">
        <v>56</v>
      </c>
      <c r="E20" s="26" t="s">
        <v>56</v>
      </c>
      <c r="F20" s="26">
        <v>10674.895863359163</v>
      </c>
      <c r="G20" s="65">
        <v>5201.0049051377746</v>
      </c>
      <c r="H20" s="26" t="s">
        <v>56</v>
      </c>
      <c r="I20" s="26" t="s">
        <v>56</v>
      </c>
      <c r="J20" s="26" t="s">
        <v>56</v>
      </c>
      <c r="K20" s="26" t="s">
        <v>56</v>
      </c>
    </row>
    <row r="21" spans="1:31" s="4" customFormat="1" ht="20.100000000000001" customHeight="1" x14ac:dyDescent="0.2">
      <c r="A21" t="s">
        <v>12</v>
      </c>
      <c r="K21" s="158"/>
    </row>
    <row r="22" spans="1:31" s="4" customFormat="1" ht="20.100000000000001" customHeight="1" x14ac:dyDescent="0.2">
      <c r="A22" s="2" t="s">
        <v>92</v>
      </c>
      <c r="B22" s="6"/>
      <c r="C22" s="6"/>
      <c r="D22" s="6"/>
      <c r="E22" s="6"/>
      <c r="F22" s="6"/>
      <c r="G22" s="6"/>
      <c r="H22" s="109"/>
      <c r="I22" s="109"/>
      <c r="J22" s="109"/>
    </row>
    <row r="23" spans="1:31" s="4" customFormat="1" ht="20.100000000000001" customHeight="1" x14ac:dyDescent="0.2">
      <c r="A23" t="s">
        <v>93</v>
      </c>
      <c r="B23" s="6"/>
      <c r="C23" s="6"/>
      <c r="D23" s="6"/>
      <c r="E23" s="6"/>
      <c r="F23" s="6"/>
      <c r="G23" s="6"/>
      <c r="H23" s="7"/>
      <c r="J23" s="109"/>
    </row>
    <row r="24" spans="1:31" s="4" customFormat="1" ht="20.100000000000001" customHeight="1" x14ac:dyDescent="0.2">
      <c r="A24" s="2" t="s">
        <v>35</v>
      </c>
      <c r="B24" s="6"/>
      <c r="C24" s="6"/>
      <c r="D24" s="6"/>
      <c r="E24" s="6"/>
      <c r="F24" s="6"/>
      <c r="G24" s="6"/>
      <c r="H24" s="7"/>
      <c r="J24" s="109"/>
    </row>
    <row r="25" spans="1:31" s="4" customFormat="1" ht="20.100000000000001" customHeight="1" x14ac:dyDescent="0.2">
      <c r="A25" s="2" t="s">
        <v>94</v>
      </c>
      <c r="C25" s="110"/>
      <c r="D25" s="110"/>
      <c r="E25" s="110"/>
      <c r="F25" s="110"/>
      <c r="G25" s="110"/>
      <c r="H25" s="110"/>
      <c r="I25" s="111"/>
      <c r="J25" s="110"/>
      <c r="K25" s="111"/>
    </row>
    <row r="26" spans="1:31" s="4" customFormat="1" ht="20.100000000000001" customHeight="1" x14ac:dyDescent="0.2">
      <c r="A26" s="125" t="s">
        <v>153</v>
      </c>
    </row>
    <row r="27" spans="1:31" s="4" customFormat="1" ht="20.100000000000001" customHeight="1" x14ac:dyDescent="0.2">
      <c r="A27" s="125" t="s">
        <v>150</v>
      </c>
    </row>
    <row r="28" spans="1:31" s="4" customFormat="1" ht="20.100000000000001" customHeight="1" x14ac:dyDescent="0.2">
      <c r="A28" s="125" t="s">
        <v>152</v>
      </c>
    </row>
    <row r="29" spans="1:31" ht="20.100000000000001" customHeight="1" x14ac:dyDescent="0.2">
      <c r="A29" s="2" t="s">
        <v>4</v>
      </c>
      <c r="B29" s="112"/>
      <c r="C29" s="113"/>
      <c r="D29" s="113"/>
      <c r="E29" s="113"/>
      <c r="F29" s="113"/>
      <c r="G29" s="113"/>
      <c r="H29" s="113"/>
      <c r="I29" s="113"/>
      <c r="J29" s="113"/>
      <c r="K29" s="113"/>
      <c r="O29"/>
      <c r="P29"/>
      <c r="Q29"/>
      <c r="R29"/>
      <c r="S29"/>
      <c r="T29"/>
      <c r="U29"/>
      <c r="V29"/>
      <c r="X29" s="114"/>
      <c r="Y29" s="114"/>
      <c r="Z29" s="114"/>
      <c r="AA29" s="114"/>
      <c r="AB29" s="114"/>
      <c r="AC29" s="114"/>
      <c r="AD29" s="114"/>
      <c r="AE29" s="114"/>
    </row>
  </sheetData>
  <phoneticPr fontId="10" type="noConversion"/>
  <hyperlinks>
    <hyperlink ref="A22" r:id="rId1" xr:uid="{AFCCD8AD-9714-4A74-89EF-C43E158B11E5}"/>
    <hyperlink ref="A29" location="'Table of Contents'!A1" display="Return to Contents" xr:uid="{A4CE6F88-2398-4EB8-B88C-FAD43CCFCC1E}"/>
    <hyperlink ref="A24" r:id="rId2" display="ONS (2024) GDP deflator: Year on Year growth (seasonally adjusted)" xr:uid="{C6B156CF-3088-4164-9C23-ED9774913A59}"/>
    <hyperlink ref="A25" r:id="rId3" display="OBR (2024) Economic and Fiscal Outlook October 2024," xr:uid="{C5B4326A-2B60-4041-A330-C59400B85645}"/>
  </hyperlinks>
  <pageMargins left="0.7" right="0.7" top="0.75" bottom="0.75" header="0.3" footer="0.3"/>
  <pageSetup paperSize="9" orientation="portrait" r:id="rId4"/>
  <drawing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7C26-D85B-4733-A301-C31AD581AFF6}">
  <dimension ref="A1:L35"/>
  <sheetViews>
    <sheetView showGridLines="0" zoomScaleNormal="100" workbookViewId="0"/>
  </sheetViews>
  <sheetFormatPr defaultColWidth="8.6640625" defaultRowHeight="20.100000000000001" customHeight="1" x14ac:dyDescent="0.2"/>
  <cols>
    <col min="1" max="1" width="30.6640625" customWidth="1"/>
    <col min="2" max="9" width="11.88671875" customWidth="1"/>
  </cols>
  <sheetData>
    <row r="1" spans="1:2" ht="20.100000000000001" customHeight="1" x14ac:dyDescent="0.2">
      <c r="A1" s="100" t="s">
        <v>89</v>
      </c>
      <c r="B1" s="4"/>
    </row>
    <row r="2" spans="1:2" ht="20.100000000000001" customHeight="1" x14ac:dyDescent="0.2">
      <c r="A2" s="55" t="s">
        <v>184</v>
      </c>
      <c r="B2" s="4"/>
    </row>
    <row r="3" spans="1:2" ht="20.100000000000001" customHeight="1" x14ac:dyDescent="0.2">
      <c r="A3" t="s">
        <v>115</v>
      </c>
      <c r="B3" s="4"/>
    </row>
    <row r="4" spans="1:2" ht="20.100000000000001" customHeight="1" x14ac:dyDescent="0.2">
      <c r="A4" t="s">
        <v>185</v>
      </c>
      <c r="B4" s="4"/>
    </row>
    <row r="18" spans="1:12" ht="60" x14ac:dyDescent="0.2">
      <c r="A18" s="67" t="s">
        <v>154</v>
      </c>
      <c r="B18" s="68" t="s">
        <v>38</v>
      </c>
      <c r="C18" s="68" t="s">
        <v>39</v>
      </c>
      <c r="D18" s="68" t="s">
        <v>40</v>
      </c>
      <c r="E18" s="68" t="s">
        <v>41</v>
      </c>
      <c r="F18" s="68" t="s">
        <v>42</v>
      </c>
      <c r="G18" s="68" t="s">
        <v>43</v>
      </c>
      <c r="H18" s="68" t="s">
        <v>44</v>
      </c>
      <c r="I18" s="68" t="s">
        <v>45</v>
      </c>
    </row>
    <row r="19" spans="1:12" ht="20.100000000000001" customHeight="1" x14ac:dyDescent="0.2">
      <c r="A19" t="s">
        <v>114</v>
      </c>
      <c r="B19" s="137">
        <v>1053.8610000000001</v>
      </c>
      <c r="C19" s="65">
        <v>-4.9169999999999998</v>
      </c>
      <c r="D19" s="65">
        <v>5.3120000000000003</v>
      </c>
      <c r="E19" s="65">
        <v>1.335</v>
      </c>
      <c r="F19" s="65">
        <v>-6.8360000000000003</v>
      </c>
      <c r="G19" s="65">
        <v>-5.5010000000000003</v>
      </c>
      <c r="H19" s="65">
        <v>-10.417999999999999</v>
      </c>
      <c r="I19" s="65">
        <v>1048.3599999999999</v>
      </c>
      <c r="L19" s="94"/>
    </row>
    <row r="20" spans="1:12" ht="20.100000000000001" customHeight="1" x14ac:dyDescent="0.2">
      <c r="A20" t="s">
        <v>21</v>
      </c>
      <c r="B20" s="137">
        <v>231.97499999999999</v>
      </c>
      <c r="C20" s="65">
        <v>-2.1110000000000002</v>
      </c>
      <c r="D20" s="65">
        <v>-0.68700000000000006</v>
      </c>
      <c r="E20" s="65">
        <v>0</v>
      </c>
      <c r="F20" s="65">
        <v>-3.6</v>
      </c>
      <c r="G20" s="65">
        <v>-3.6</v>
      </c>
      <c r="H20" s="65">
        <v>-5.7110000000000003</v>
      </c>
      <c r="I20" s="65">
        <v>228.375</v>
      </c>
      <c r="L20" s="94"/>
    </row>
    <row r="21" spans="1:12" ht="20.100000000000001" customHeight="1" x14ac:dyDescent="0.2">
      <c r="A21" t="s">
        <v>20</v>
      </c>
      <c r="B21" s="137">
        <v>-50.731000000000002</v>
      </c>
      <c r="C21" s="65">
        <v>-0.154</v>
      </c>
      <c r="D21" s="65">
        <v>0.35099999999999998</v>
      </c>
      <c r="E21" s="65">
        <v>0</v>
      </c>
      <c r="F21" s="65">
        <v>-18.899999999999999</v>
      </c>
      <c r="G21" s="65">
        <v>-18.899999999999999</v>
      </c>
      <c r="H21" s="65">
        <v>-19.053999999999998</v>
      </c>
      <c r="I21" s="65">
        <v>-69.631</v>
      </c>
      <c r="L21" s="94"/>
    </row>
    <row r="22" spans="1:12" ht="20.100000000000001" customHeight="1" x14ac:dyDescent="0.2">
      <c r="A22" t="s">
        <v>22</v>
      </c>
      <c r="B22" s="137">
        <v>303.53500000000003</v>
      </c>
      <c r="C22" s="65">
        <v>-0.501</v>
      </c>
      <c r="D22" s="65">
        <v>-1.2629999999999999</v>
      </c>
      <c r="E22" s="65">
        <v>-0.02</v>
      </c>
      <c r="F22" s="65">
        <v>0</v>
      </c>
      <c r="G22" s="65">
        <v>-0.02</v>
      </c>
      <c r="H22" s="65">
        <v>-0.52100000000000002</v>
      </c>
      <c r="I22" s="65">
        <v>303.51499999999999</v>
      </c>
      <c r="L22" s="94"/>
    </row>
    <row r="23" spans="1:12" ht="20.100000000000001" customHeight="1" x14ac:dyDescent="0.2">
      <c r="A23" t="s">
        <v>14</v>
      </c>
      <c r="B23" s="137">
        <v>1546.598</v>
      </c>
      <c r="C23" s="65">
        <v>-98.123999999999995</v>
      </c>
      <c r="D23" s="65">
        <v>13.6</v>
      </c>
      <c r="E23" s="65">
        <v>1.4810000000000001</v>
      </c>
      <c r="F23" s="65">
        <v>0</v>
      </c>
      <c r="G23" s="65">
        <v>1.4810000000000001</v>
      </c>
      <c r="H23" s="65">
        <v>-96.643000000000001</v>
      </c>
      <c r="I23" s="65">
        <v>1548.079</v>
      </c>
      <c r="L23" s="94"/>
    </row>
    <row r="24" spans="1:12" ht="20.100000000000001" customHeight="1" x14ac:dyDescent="0.2">
      <c r="A24" t="s">
        <v>18</v>
      </c>
      <c r="B24" s="137">
        <v>3196.2280000000001</v>
      </c>
      <c r="C24" s="65">
        <v>-5.867</v>
      </c>
      <c r="D24" s="65">
        <v>-311.57</v>
      </c>
      <c r="E24" s="65">
        <v>0.248</v>
      </c>
      <c r="F24" s="65">
        <v>-6.899</v>
      </c>
      <c r="G24" s="65">
        <v>-6.6509999999999998</v>
      </c>
      <c r="H24" s="65">
        <v>-12.518000000000001</v>
      </c>
      <c r="I24" s="65">
        <v>3189.5770000000002</v>
      </c>
      <c r="L24" s="94"/>
    </row>
    <row r="25" spans="1:12" ht="20.100000000000001" customHeight="1" x14ac:dyDescent="0.2">
      <c r="A25" t="s">
        <v>17</v>
      </c>
      <c r="B25" s="137">
        <v>7042.2929999999997</v>
      </c>
      <c r="C25" s="65">
        <v>-4.34</v>
      </c>
      <c r="D25" s="65">
        <v>-127.592</v>
      </c>
      <c r="E25" s="65">
        <v>15.029</v>
      </c>
      <c r="F25" s="65">
        <v>-160</v>
      </c>
      <c r="G25" s="65">
        <v>-144.971</v>
      </c>
      <c r="H25" s="65">
        <v>-149.31100000000001</v>
      </c>
      <c r="I25" s="65">
        <v>6897.3220000000001</v>
      </c>
      <c r="L25" s="94"/>
    </row>
    <row r="26" spans="1:12" ht="20.100000000000001" customHeight="1" x14ac:dyDescent="0.2">
      <c r="A26" t="s">
        <v>19</v>
      </c>
      <c r="B26" s="137">
        <v>3547.4760000000001</v>
      </c>
      <c r="C26" s="65">
        <v>-10.898</v>
      </c>
      <c r="D26" s="65">
        <v>3.121</v>
      </c>
      <c r="E26" s="65">
        <v>0</v>
      </c>
      <c r="F26" s="65">
        <v>40.448</v>
      </c>
      <c r="G26" s="65">
        <v>40.448</v>
      </c>
      <c r="H26" s="65">
        <v>29.55</v>
      </c>
      <c r="I26" s="65">
        <v>3587.924</v>
      </c>
      <c r="L26" s="94"/>
    </row>
    <row r="27" spans="1:12" ht="20.100000000000001" customHeight="1" x14ac:dyDescent="0.2">
      <c r="A27" t="s">
        <v>15</v>
      </c>
      <c r="B27" s="137">
        <v>18062.337</v>
      </c>
      <c r="C27" s="65">
        <v>-65.864999999999995</v>
      </c>
      <c r="D27" s="65">
        <v>-691.65</v>
      </c>
      <c r="E27" s="65">
        <v>0</v>
      </c>
      <c r="F27" s="65">
        <v>1058</v>
      </c>
      <c r="G27" s="65">
        <v>1058</v>
      </c>
      <c r="H27" s="65">
        <v>992.13499999999999</v>
      </c>
      <c r="I27" s="65">
        <v>19120.337</v>
      </c>
      <c r="K27" s="94"/>
      <c r="L27" s="94"/>
    </row>
    <row r="28" spans="1:12" ht="20.100000000000001" customHeight="1" x14ac:dyDescent="0.2">
      <c r="A28" s="102" t="s">
        <v>217</v>
      </c>
      <c r="B28" s="137">
        <v>12660.394</v>
      </c>
      <c r="C28" s="65">
        <v>-10.448</v>
      </c>
      <c r="D28" s="65">
        <v>1110.3779999999999</v>
      </c>
      <c r="E28" s="65">
        <v>0</v>
      </c>
      <c r="F28" s="65">
        <v>155.92400000000001</v>
      </c>
      <c r="G28" s="65">
        <v>155.92400000000001</v>
      </c>
      <c r="H28" s="65">
        <v>145.476</v>
      </c>
      <c r="I28" s="65">
        <f>SUM(Figure2point4[[#This Row],[Budget Bill]]+Figure2point4[[#This Row],[Budget cover from UKG departments]]+Figure2point4[[#This Row],[SG newly deployed funding]])</f>
        <v>12816.318000000001</v>
      </c>
      <c r="L28" s="94"/>
    </row>
    <row r="29" spans="1:12" ht="20.100000000000001" customHeight="1" x14ac:dyDescent="0.2">
      <c r="A29" t="s">
        <v>223</v>
      </c>
      <c r="B29" s="167">
        <v>47593.966</v>
      </c>
      <c r="C29" s="168">
        <v>-203.22499999999999</v>
      </c>
      <c r="D29" s="168">
        <v>0</v>
      </c>
      <c r="E29" s="168">
        <v>18.073</v>
      </c>
      <c r="F29" s="168">
        <v>1058.1369999999999</v>
      </c>
      <c r="G29" s="168">
        <v>1076.21</v>
      </c>
      <c r="H29" s="168">
        <v>872.98500000000001</v>
      </c>
      <c r="I29" s="168">
        <f>SUM(I19:I28)</f>
        <v>48670.175999999999</v>
      </c>
      <c r="K29" s="94"/>
    </row>
    <row r="30" spans="1:12" ht="20.100000000000001" customHeight="1" x14ac:dyDescent="0.2">
      <c r="A30" t="s">
        <v>12</v>
      </c>
      <c r="B30" s="159"/>
      <c r="I30" s="94"/>
    </row>
    <row r="31" spans="1:12" ht="20.100000000000001" customHeight="1" x14ac:dyDescent="0.2">
      <c r="A31" t="s">
        <v>111</v>
      </c>
      <c r="B31" s="94"/>
      <c r="C31" s="94"/>
      <c r="D31" s="94"/>
      <c r="E31" s="94"/>
      <c r="F31" s="94"/>
      <c r="G31" s="94"/>
      <c r="H31" s="94"/>
      <c r="I31" s="94"/>
    </row>
    <row r="32" spans="1:12" ht="20.100000000000001" customHeight="1" x14ac:dyDescent="0.2">
      <c r="A32" t="s">
        <v>37</v>
      </c>
    </row>
    <row r="33" spans="1:1" ht="20.100000000000001" customHeight="1" x14ac:dyDescent="0.2">
      <c r="A33" s="69" t="s">
        <v>186</v>
      </c>
    </row>
    <row r="34" spans="1:1" s="69" customFormat="1" ht="20.100000000000001" customHeight="1" x14ac:dyDescent="0.2">
      <c r="A34" s="69" t="s">
        <v>225</v>
      </c>
    </row>
    <row r="35" spans="1:1" ht="20.100000000000001" customHeight="1" x14ac:dyDescent="0.2">
      <c r="A35" s="2" t="s">
        <v>4</v>
      </c>
    </row>
  </sheetData>
  <hyperlinks>
    <hyperlink ref="A35" location="'Table of Contents'!A1" display="Return to Contents" xr:uid="{AB8C5FB7-E257-4F2E-9888-039DDECFDA15}"/>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4CA1-6803-4494-87DA-D2D23B84B89A}">
  <dimension ref="A1:E20"/>
  <sheetViews>
    <sheetView showGridLines="0" zoomScaleNormal="100" workbookViewId="0"/>
  </sheetViews>
  <sheetFormatPr defaultColWidth="8.6640625" defaultRowHeight="20.100000000000001" customHeight="1" x14ac:dyDescent="0.2"/>
  <cols>
    <col min="1" max="1" width="36.21875" customWidth="1"/>
    <col min="2" max="4" width="8.21875" customWidth="1"/>
  </cols>
  <sheetData>
    <row r="1" spans="1:5" ht="20.100000000000001" customHeight="1" x14ac:dyDescent="0.2">
      <c r="A1" s="100" t="s">
        <v>157</v>
      </c>
      <c r="B1" s="116"/>
      <c r="C1" s="116"/>
      <c r="D1" s="116"/>
    </row>
    <row r="2" spans="1:5" ht="20.100000000000001" customHeight="1" x14ac:dyDescent="0.2">
      <c r="A2" t="s">
        <v>5</v>
      </c>
      <c r="B2" s="116"/>
      <c r="C2" s="116"/>
      <c r="D2" s="116"/>
    </row>
    <row r="3" spans="1:5" ht="20.100000000000001" customHeight="1" x14ac:dyDescent="0.2">
      <c r="A3" t="s">
        <v>127</v>
      </c>
      <c r="B3" s="116"/>
      <c r="C3" s="116"/>
      <c r="D3" s="116"/>
    </row>
    <row r="4" spans="1:5" ht="20.100000000000001" customHeight="1" x14ac:dyDescent="0.2">
      <c r="A4" s="25" t="s">
        <v>80</v>
      </c>
      <c r="B4" s="70" t="s">
        <v>31</v>
      </c>
      <c r="C4" s="70" t="s">
        <v>32</v>
      </c>
      <c r="D4" s="70" t="s">
        <v>6</v>
      </c>
      <c r="E4" s="5"/>
    </row>
    <row r="5" spans="1:5" ht="20.100000000000001" customHeight="1" x14ac:dyDescent="0.2">
      <c r="A5" t="s">
        <v>78</v>
      </c>
      <c r="B5" s="87">
        <v>3.7</v>
      </c>
      <c r="C5" s="87">
        <v>4.0999999999999996</v>
      </c>
      <c r="D5" s="87">
        <v>1.6</v>
      </c>
      <c r="E5" s="4"/>
    </row>
    <row r="6" spans="1:5" ht="20.100000000000001" customHeight="1" x14ac:dyDescent="0.2">
      <c r="A6" t="s">
        <v>47</v>
      </c>
      <c r="B6" s="139" t="s">
        <v>56</v>
      </c>
      <c r="C6" s="139" t="s">
        <v>56</v>
      </c>
      <c r="D6" s="139" t="s">
        <v>56</v>
      </c>
      <c r="E6" s="4"/>
    </row>
    <row r="7" spans="1:5" ht="20.100000000000001" customHeight="1" x14ac:dyDescent="0.2">
      <c r="A7" s="80" t="s">
        <v>82</v>
      </c>
      <c r="B7" s="87">
        <v>3</v>
      </c>
      <c r="C7" s="87">
        <v>6</v>
      </c>
      <c r="D7" s="87">
        <v>3</v>
      </c>
      <c r="E7" s="5"/>
    </row>
    <row r="8" spans="1:5" ht="20.100000000000001" customHeight="1" x14ac:dyDescent="0.2">
      <c r="A8" s="80" t="s">
        <v>83</v>
      </c>
      <c r="B8" s="87">
        <v>1.75</v>
      </c>
      <c r="C8" s="87">
        <v>3.5</v>
      </c>
      <c r="D8" s="87">
        <v>3</v>
      </c>
      <c r="E8" s="5"/>
    </row>
    <row r="9" spans="1:5" ht="20.100000000000001" customHeight="1" x14ac:dyDescent="0.2">
      <c r="A9" s="80" t="s">
        <v>84</v>
      </c>
      <c r="B9" s="145">
        <v>1.25</v>
      </c>
      <c r="C9" s="145">
        <v>3.5</v>
      </c>
      <c r="D9" s="146">
        <v>3</v>
      </c>
      <c r="E9" s="4"/>
    </row>
    <row r="10" spans="1:5" ht="20.100000000000001" customHeight="1" x14ac:dyDescent="0.2">
      <c r="A10" t="s">
        <v>81</v>
      </c>
      <c r="B10" s="147">
        <v>6.5</v>
      </c>
      <c r="C10" s="147">
        <v>6.7</v>
      </c>
      <c r="D10" s="147">
        <v>5.7</v>
      </c>
      <c r="E10" s="4"/>
    </row>
    <row r="11" spans="1:5" ht="20.100000000000001" customHeight="1" x14ac:dyDescent="0.2">
      <c r="A11" t="s">
        <v>79</v>
      </c>
      <c r="B11" s="87">
        <v>10</v>
      </c>
      <c r="C11" s="87">
        <v>5.7</v>
      </c>
      <c r="D11" s="59" t="s">
        <v>56</v>
      </c>
    </row>
    <row r="12" spans="1:5" ht="20.100000000000001" customHeight="1" x14ac:dyDescent="0.2">
      <c r="A12" t="s">
        <v>12</v>
      </c>
      <c r="B12" s="56"/>
      <c r="C12" s="57"/>
      <c r="D12" s="4"/>
    </row>
    <row r="13" spans="1:5" ht="20.100000000000001" customHeight="1" x14ac:dyDescent="0.2">
      <c r="A13" s="99" t="s">
        <v>48</v>
      </c>
      <c r="B13" s="58"/>
      <c r="C13" s="58"/>
      <c r="D13" s="58"/>
    </row>
    <row r="14" spans="1:5" ht="20.100000000000001" customHeight="1" x14ac:dyDescent="0.2">
      <c r="A14" s="99" t="s">
        <v>49</v>
      </c>
      <c r="B14" s="58"/>
      <c r="C14" s="58"/>
      <c r="D14" s="58"/>
    </row>
    <row r="15" spans="1:5" ht="20.100000000000001" customHeight="1" x14ac:dyDescent="0.2">
      <c r="A15" s="99" t="s">
        <v>50</v>
      </c>
      <c r="B15" s="58"/>
      <c r="C15" s="58"/>
      <c r="D15" s="58"/>
    </row>
    <row r="16" spans="1:5" ht="20.100000000000001" customHeight="1" x14ac:dyDescent="0.2">
      <c r="A16" s="99" t="s">
        <v>51</v>
      </c>
      <c r="B16" s="58"/>
      <c r="C16" s="58"/>
      <c r="D16" s="58"/>
    </row>
    <row r="17" spans="1:4" ht="20.100000000000001" customHeight="1" x14ac:dyDescent="0.2">
      <c r="A17" s="99" t="s">
        <v>52</v>
      </c>
      <c r="B17" s="58"/>
      <c r="C17" s="58"/>
      <c r="D17" s="58"/>
    </row>
    <row r="18" spans="1:4" ht="20.100000000000001" customHeight="1" x14ac:dyDescent="0.2">
      <c r="A18" s="132" t="s">
        <v>155</v>
      </c>
      <c r="B18" s="58"/>
      <c r="C18" s="58"/>
      <c r="D18" s="58"/>
    </row>
    <row r="19" spans="1:4" ht="20.100000000000001" customHeight="1" x14ac:dyDescent="0.2">
      <c r="A19" s="132" t="s">
        <v>156</v>
      </c>
      <c r="B19" s="58"/>
      <c r="C19" s="58"/>
      <c r="D19" s="58"/>
    </row>
    <row r="20" spans="1:4" ht="20.100000000000001" customHeight="1" x14ac:dyDescent="0.2">
      <c r="A20" s="99" t="s">
        <v>4</v>
      </c>
      <c r="B20" s="112"/>
      <c r="C20" s="112"/>
      <c r="D20" s="112"/>
    </row>
  </sheetData>
  <hyperlinks>
    <hyperlink ref="A20" location="'Table of Contents'!A1" display="Return to Contents" xr:uid="{1DC7D557-1E9E-41BE-A539-5C12DA494EDC}"/>
    <hyperlink ref="A13" r:id="rId1" display="https://www.gov.scot/publications/public-sector-pay-policy-2022-2023/" xr:uid="{7A271952-3595-4CC5-8896-590D0164FB90}"/>
    <hyperlink ref="A14" r:id="rId2" xr:uid="{51682A2D-C711-4BF7-9A54-97A83E38526C}"/>
    <hyperlink ref="A15" r:id="rId3" xr:uid="{04DFBA10-7AB5-416E-B15C-5E5E1CAED89A}"/>
    <hyperlink ref="A16" r:id="rId4" display="Scottish Government (2024) Pay offer to NHS Agenda for Change staff." xr:uid="{9C384B8F-D01E-4B2D-8594-9E4271D64766}"/>
    <hyperlink ref="A17" r:id="rId5" display="https://www.gov.scot/news/nhs-scotland-consultants-pay-offer/" xr:uid="{6A10C54A-1223-49F9-BD54-C7A9B6CF5996}"/>
  </hyperlinks>
  <pageMargins left="0.7" right="0.7" top="0.75" bottom="0.75" header="0.3" footer="0.3"/>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M38"/>
  <sheetViews>
    <sheetView showGridLines="0" zoomScaleNormal="100" zoomScaleSheetLayoutView="100" workbookViewId="0"/>
  </sheetViews>
  <sheetFormatPr defaultColWidth="8.6640625" defaultRowHeight="20.100000000000001" customHeight="1" x14ac:dyDescent="0.2"/>
  <cols>
    <col min="1" max="1" width="23.6640625" customWidth="1"/>
    <col min="2" max="2" width="9.109375" bestFit="1" customWidth="1"/>
    <col min="3" max="3" width="8.6640625" bestFit="1" customWidth="1"/>
    <col min="4" max="4" width="8.6640625" customWidth="1"/>
    <col min="5" max="5" width="8.6640625" bestFit="1" customWidth="1"/>
    <col min="6" max="6" width="9.109375" bestFit="1" customWidth="1"/>
    <col min="7" max="9" width="8.6640625" bestFit="1" customWidth="1"/>
    <col min="10" max="10" width="9.109375" bestFit="1" customWidth="1"/>
    <col min="11" max="13" width="8.6640625" bestFit="1" customWidth="1"/>
    <col min="14" max="14" width="9.109375" bestFit="1" customWidth="1"/>
    <col min="15" max="17" width="8.6640625" bestFit="1" customWidth="1"/>
    <col min="18" max="18" width="9.109375" bestFit="1" customWidth="1"/>
    <col min="19" max="21" width="8.6640625" bestFit="1" customWidth="1"/>
    <col min="22" max="22" width="9.109375" bestFit="1" customWidth="1"/>
    <col min="23" max="25" width="8.6640625" style="114" bestFit="1" customWidth="1"/>
    <col min="26" max="26" width="9.109375" style="114" bestFit="1" customWidth="1"/>
    <col min="27" max="31" width="8.6640625" style="114" bestFit="1" customWidth="1"/>
    <col min="32" max="40" width="8.6640625" bestFit="1" customWidth="1"/>
    <col min="54" max="54" width="14.21875" customWidth="1"/>
    <col min="55" max="57" width="11.5546875" customWidth="1"/>
    <col min="58" max="58" width="15.5546875" customWidth="1"/>
    <col min="59" max="64" width="12.5546875" customWidth="1"/>
    <col min="65" max="65" width="17.5546875" customWidth="1"/>
  </cols>
  <sheetData>
    <row r="1" spans="1:65" s="4" customFormat="1" ht="20.100000000000001" customHeight="1" x14ac:dyDescent="0.2">
      <c r="A1" s="81" t="s">
        <v>132</v>
      </c>
      <c r="H1"/>
      <c r="W1" s="103"/>
      <c r="X1" s="103"/>
      <c r="Y1" s="103"/>
      <c r="Z1" s="103"/>
      <c r="AA1" s="103"/>
      <c r="AB1" s="103"/>
      <c r="AC1" s="103"/>
      <c r="AD1" s="103"/>
      <c r="AE1" s="103"/>
    </row>
    <row r="2" spans="1:65" s="4" customFormat="1" ht="20.100000000000001" customHeight="1" x14ac:dyDescent="0.2">
      <c r="A2" s="157" t="s">
        <v>181</v>
      </c>
      <c r="H2"/>
      <c r="W2" s="103"/>
      <c r="X2" s="103"/>
      <c r="Y2" s="103"/>
      <c r="Z2" s="103"/>
      <c r="AA2" s="103"/>
      <c r="AB2" s="103"/>
      <c r="AC2" s="103"/>
      <c r="AD2" s="103"/>
      <c r="AE2" s="103"/>
    </row>
    <row r="3" spans="1:65" s="4" customFormat="1" ht="20.100000000000001" customHeight="1" x14ac:dyDescent="0.2">
      <c r="A3" t="s">
        <v>187</v>
      </c>
      <c r="H3"/>
      <c r="W3" s="103"/>
      <c r="X3" s="103"/>
      <c r="Y3" s="103"/>
      <c r="Z3" s="103"/>
      <c r="AA3" s="103"/>
      <c r="AB3" s="103"/>
      <c r="AC3" s="103"/>
      <c r="AD3" s="103"/>
      <c r="AE3" s="103"/>
    </row>
    <row r="4" spans="1:65" s="4" customFormat="1" ht="20.100000000000001" customHeight="1" x14ac:dyDescent="0.2">
      <c r="A4" s="69" t="s">
        <v>188</v>
      </c>
      <c r="H4"/>
      <c r="W4" s="103"/>
      <c r="X4" s="103"/>
      <c r="Y4" s="103"/>
      <c r="Z4" s="103"/>
      <c r="AA4" s="103"/>
      <c r="AB4" s="103"/>
      <c r="AC4" s="103"/>
      <c r="AD4" s="103"/>
      <c r="AE4" s="103"/>
    </row>
    <row r="5" spans="1:65" s="16" customFormat="1" ht="20.100000000000001" customHeight="1" x14ac:dyDescent="0.2">
      <c r="A5" s="12"/>
      <c r="B5" s="12"/>
      <c r="C5" s="12"/>
      <c r="D5" s="12"/>
      <c r="E5" s="12"/>
      <c r="F5" s="12"/>
      <c r="G5" s="12"/>
      <c r="H5" s="12"/>
      <c r="I5" s="12"/>
      <c r="J5" s="23"/>
      <c r="K5" s="12"/>
      <c r="L5" s="12"/>
      <c r="M5" s="12"/>
      <c r="N5" s="12"/>
      <c r="O5" s="12"/>
      <c r="P5" s="12"/>
      <c r="Q5" s="12"/>
      <c r="R5" s="12"/>
      <c r="S5" s="12"/>
      <c r="T5" s="12"/>
      <c r="U5" s="12"/>
      <c r="V5" s="12"/>
      <c r="W5" s="104"/>
      <c r="X5" s="104"/>
      <c r="Y5" s="104"/>
      <c r="Z5" s="104"/>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20.100000000000001" customHeight="1" x14ac:dyDescent="0.2">
      <c r="A6" s="12"/>
      <c r="B6" s="12"/>
      <c r="C6" s="12"/>
      <c r="D6" s="12"/>
      <c r="E6" s="12"/>
      <c r="F6" s="12"/>
      <c r="G6" s="12"/>
      <c r="H6" s="12"/>
      <c r="I6" s="12"/>
      <c r="J6" s="5"/>
      <c r="K6" s="12"/>
      <c r="L6" s="12"/>
      <c r="M6" s="12"/>
      <c r="N6" s="12"/>
      <c r="O6" s="12"/>
      <c r="P6" s="12"/>
      <c r="Q6" s="12"/>
      <c r="R6" s="12"/>
      <c r="S6" s="12"/>
      <c r="T6" s="12"/>
      <c r="U6" s="12"/>
      <c r="V6" s="12"/>
      <c r="W6" s="104"/>
      <c r="X6" s="104"/>
      <c r="Y6" s="104"/>
      <c r="Z6" s="104"/>
      <c r="AA6" s="105"/>
      <c r="AB6" s="105"/>
      <c r="AC6" s="105"/>
      <c r="AD6" s="105"/>
      <c r="AE6" s="105"/>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20.100000000000001" customHeight="1" x14ac:dyDescent="0.2">
      <c r="A7" s="12"/>
      <c r="B7" s="12"/>
      <c r="C7" s="12"/>
      <c r="D7" s="12"/>
      <c r="E7" s="12"/>
      <c r="F7" s="12"/>
      <c r="G7" s="12"/>
      <c r="H7" s="12"/>
      <c r="I7" s="12"/>
      <c r="J7" s="5"/>
      <c r="K7" s="12"/>
      <c r="L7" s="12"/>
      <c r="M7" s="12"/>
      <c r="N7" s="12"/>
      <c r="O7" s="12"/>
      <c r="P7" s="12"/>
      <c r="Q7" s="12"/>
      <c r="R7" s="12"/>
      <c r="S7" s="12"/>
      <c r="T7" s="12"/>
      <c r="U7" s="12"/>
      <c r="V7" s="12"/>
      <c r="W7" s="104"/>
      <c r="X7" s="104"/>
      <c r="Y7" s="104"/>
      <c r="Z7" s="104"/>
      <c r="AA7" s="106"/>
      <c r="AB7" s="106"/>
      <c r="AC7" s="106"/>
      <c r="AD7" s="106"/>
      <c r="AE7" s="106"/>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20.100000000000001" customHeight="1" x14ac:dyDescent="0.2">
      <c r="A8" s="12"/>
      <c r="B8" s="12"/>
      <c r="C8" s="12"/>
      <c r="D8" s="12"/>
      <c r="E8" s="12"/>
      <c r="F8" s="12"/>
      <c r="G8" s="12"/>
      <c r="H8" s="12"/>
      <c r="I8" s="12"/>
      <c r="J8" s="5"/>
      <c r="K8" s="12"/>
      <c r="L8" s="12"/>
      <c r="M8" s="12"/>
      <c r="N8" s="12"/>
      <c r="O8" s="12"/>
      <c r="P8" s="12"/>
      <c r="Q8" s="12"/>
      <c r="R8" s="12"/>
      <c r="S8" s="12"/>
      <c r="T8" s="12"/>
      <c r="U8" s="12"/>
      <c r="V8" s="12"/>
      <c r="W8" s="104"/>
      <c r="X8" s="104"/>
      <c r="Y8" s="104"/>
      <c r="Z8" s="104"/>
      <c r="AA8" s="105"/>
      <c r="AB8" s="105"/>
      <c r="AC8" s="105"/>
      <c r="AD8" s="105"/>
      <c r="AE8" s="105"/>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20.100000000000001" customHeight="1" x14ac:dyDescent="0.2">
      <c r="A9" s="12"/>
      <c r="B9" s="12"/>
      <c r="C9" s="12"/>
      <c r="D9" s="12"/>
      <c r="E9" s="12"/>
      <c r="F9" s="12"/>
      <c r="G9" s="12"/>
      <c r="H9" s="12"/>
      <c r="I9" s="12"/>
      <c r="J9" s="5"/>
      <c r="K9" s="12"/>
      <c r="L9" s="12"/>
      <c r="M9" s="12"/>
      <c r="N9" s="12"/>
      <c r="O9" s="12"/>
      <c r="P9" s="12"/>
      <c r="Q9" s="12"/>
      <c r="R9" s="12"/>
      <c r="S9" s="12"/>
      <c r="T9" s="12"/>
      <c r="U9" s="12"/>
      <c r="V9" s="12"/>
      <c r="W9" s="104"/>
      <c r="X9" s="104"/>
      <c r="Y9" s="104"/>
      <c r="Z9" s="104"/>
      <c r="AA9" s="106"/>
      <c r="AB9" s="106"/>
      <c r="AC9" s="106"/>
      <c r="AD9" s="106"/>
      <c r="AE9" s="106"/>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20.100000000000001"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04"/>
      <c r="X10" s="104"/>
      <c r="Y10" s="104"/>
      <c r="Z10" s="104"/>
      <c r="AA10" s="106"/>
      <c r="AB10" s="106"/>
      <c r="AC10" s="106"/>
      <c r="AD10" s="106"/>
      <c r="AE10" s="106"/>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20.100000000000001"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04"/>
      <c r="X11" s="104"/>
      <c r="Y11" s="104"/>
      <c r="Z11" s="104"/>
      <c r="AA11" s="107"/>
      <c r="AB11" s="107"/>
      <c r="AC11" s="107"/>
      <c r="AD11" s="107"/>
      <c r="AE11" s="107"/>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20.100000000000001" customHeight="1" x14ac:dyDescent="0.2">
      <c r="A12" s="12"/>
      <c r="B12" s="12"/>
      <c r="C12" s="12"/>
      <c r="D12" s="12"/>
      <c r="E12" s="12"/>
      <c r="F12" s="12"/>
      <c r="G12" s="12"/>
      <c r="H12" s="12"/>
      <c r="I12" s="12"/>
      <c r="J12" s="12"/>
      <c r="K12" s="12"/>
      <c r="L12" s="12"/>
      <c r="M12" s="12"/>
      <c r="N12" s="12"/>
      <c r="O12" s="12"/>
      <c r="P12" s="12"/>
      <c r="Q12" s="12"/>
      <c r="R12" s="12"/>
      <c r="S12" s="12"/>
      <c r="T12" s="12"/>
      <c r="U12" s="12"/>
      <c r="V12" s="12"/>
      <c r="W12" s="104"/>
      <c r="X12" s="104"/>
      <c r="Y12" s="104"/>
      <c r="Z12" s="104"/>
      <c r="AA12" s="107"/>
      <c r="AB12" s="107"/>
      <c r="AC12" s="107"/>
      <c r="AD12" s="107"/>
      <c r="AE12" s="107"/>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20.100000000000001"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04"/>
      <c r="X13" s="104"/>
      <c r="Y13" s="104"/>
      <c r="Z13" s="104"/>
      <c r="AA13" s="106"/>
      <c r="AB13" s="106"/>
      <c r="AC13" s="106"/>
      <c r="AD13" s="106"/>
      <c r="AE13" s="106"/>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20.100000000000001" customHeight="1" x14ac:dyDescent="0.2">
      <c r="A14" s="12"/>
      <c r="B14" s="12"/>
      <c r="C14" s="12"/>
      <c r="D14" s="12"/>
      <c r="E14" s="12"/>
      <c r="F14" s="12"/>
      <c r="G14" s="12"/>
      <c r="H14" s="12"/>
      <c r="I14" s="12"/>
      <c r="J14" s="12"/>
      <c r="K14" s="12"/>
      <c r="L14" s="12"/>
      <c r="M14" s="12"/>
      <c r="N14" s="12"/>
      <c r="O14" s="12"/>
      <c r="P14" s="12"/>
      <c r="Q14" s="12"/>
      <c r="R14" s="12"/>
      <c r="S14" s="12"/>
      <c r="T14" s="12"/>
      <c r="U14" s="12"/>
      <c r="V14" s="12"/>
      <c r="W14" s="104"/>
      <c r="X14" s="104"/>
      <c r="Y14" s="104"/>
      <c r="Z14" s="104"/>
      <c r="AA14" s="106"/>
      <c r="AB14" s="106"/>
      <c r="AC14" s="106"/>
      <c r="AD14" s="106"/>
      <c r="AE14" s="106"/>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20.100000000000001"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04"/>
      <c r="X15" s="104"/>
      <c r="Y15" s="104"/>
      <c r="Z15" s="104"/>
      <c r="AA15" s="108"/>
      <c r="AB15" s="108"/>
      <c r="AC15" s="108"/>
      <c r="AD15" s="108"/>
      <c r="AE15" s="108"/>
    </row>
    <row r="16" spans="1:65" s="16" customFormat="1" ht="20.100000000000001"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04"/>
      <c r="X16" s="104"/>
      <c r="Y16" s="104"/>
      <c r="Z16" s="104"/>
      <c r="AA16" s="108"/>
      <c r="AB16" s="108"/>
      <c r="AC16" s="108"/>
      <c r="AD16" s="108"/>
      <c r="AE16" s="108"/>
    </row>
    <row r="17" spans="1:31" s="16" customFormat="1" ht="20.100000000000001" customHeight="1" x14ac:dyDescent="0.2">
      <c r="A17" s="12"/>
      <c r="B17" s="12"/>
      <c r="C17" s="12"/>
      <c r="D17" s="12"/>
      <c r="E17" s="12"/>
      <c r="F17" s="12"/>
      <c r="G17" s="12"/>
      <c r="H17" s="12"/>
      <c r="I17" s="12"/>
      <c r="J17" s="12"/>
      <c r="K17" s="12"/>
      <c r="L17" s="12"/>
      <c r="M17" s="12"/>
      <c r="N17" s="12"/>
      <c r="O17" s="12"/>
      <c r="P17" s="12"/>
      <c r="Q17" s="12"/>
      <c r="R17" s="12"/>
      <c r="S17" s="12"/>
      <c r="T17" s="12"/>
      <c r="U17" s="12"/>
      <c r="V17" s="12"/>
      <c r="W17" s="104"/>
      <c r="X17" s="104"/>
      <c r="Y17" s="104"/>
      <c r="Z17" s="104"/>
      <c r="AA17" s="108"/>
      <c r="AB17" s="108"/>
      <c r="AC17" s="108"/>
      <c r="AD17" s="108"/>
      <c r="AE17" s="108"/>
    </row>
    <row r="18" spans="1:31" s="16" customFormat="1" ht="20.100000000000001" customHeight="1" x14ac:dyDescent="0.2">
      <c r="A18" s="27" t="s">
        <v>53</v>
      </c>
      <c r="B18" s="3" t="s">
        <v>6</v>
      </c>
      <c r="C18" s="3" t="s">
        <v>7</v>
      </c>
      <c r="D18" s="12"/>
      <c r="E18" s="12"/>
      <c r="F18" s="12"/>
      <c r="G18" s="12"/>
      <c r="H18" s="12"/>
      <c r="I18" s="12"/>
      <c r="J18" s="12"/>
      <c r="K18" s="12"/>
      <c r="L18" s="12"/>
      <c r="M18" s="12"/>
      <c r="N18" s="12"/>
      <c r="O18" s="12"/>
      <c r="P18" s="12"/>
      <c r="Q18" s="12"/>
      <c r="R18" s="12"/>
      <c r="S18" s="12"/>
      <c r="T18" s="12"/>
      <c r="U18" s="12"/>
      <c r="V18" s="12"/>
      <c r="W18" s="104"/>
      <c r="X18" s="104"/>
      <c r="Y18" s="104"/>
      <c r="Z18" s="104"/>
      <c r="AA18" s="108"/>
      <c r="AB18" s="108"/>
      <c r="AC18" s="108"/>
      <c r="AD18" s="108"/>
      <c r="AE18" s="108"/>
    </row>
    <row r="19" spans="1:31" s="16" customFormat="1" ht="20.100000000000001" customHeight="1" x14ac:dyDescent="0.2">
      <c r="A19" t="s">
        <v>177</v>
      </c>
      <c r="B19" s="26">
        <v>1412.1468631945827</v>
      </c>
      <c r="C19" s="26">
        <v>837.54403023347186</v>
      </c>
      <c r="D19" s="12"/>
      <c r="E19" s="12"/>
      <c r="F19" s="12"/>
      <c r="G19" s="12"/>
      <c r="H19" s="12"/>
      <c r="I19" s="12"/>
      <c r="J19" s="12"/>
      <c r="K19" s="12"/>
      <c r="L19" s="12"/>
      <c r="M19" s="12"/>
      <c r="N19" s="12"/>
      <c r="O19" s="12"/>
      <c r="P19" s="12"/>
      <c r="Q19" s="12"/>
      <c r="R19" s="12"/>
      <c r="S19" s="12"/>
      <c r="T19" s="12"/>
      <c r="U19" s="12"/>
      <c r="V19" s="12"/>
      <c r="W19" s="104"/>
      <c r="X19" s="104"/>
      <c r="Y19" s="104"/>
      <c r="Z19" s="104"/>
      <c r="AA19" s="108"/>
      <c r="AB19" s="108"/>
      <c r="AC19" s="108"/>
      <c r="AD19" s="108"/>
      <c r="AE19" s="108"/>
    </row>
    <row r="20" spans="1:31" s="16" customFormat="1" ht="20.100000000000001" customHeight="1" x14ac:dyDescent="0.2">
      <c r="A20" t="s">
        <v>176</v>
      </c>
      <c r="B20" s="26">
        <v>311.79146882116083</v>
      </c>
      <c r="C20" s="26">
        <v>337.68058808532641</v>
      </c>
      <c r="D20" s="12"/>
      <c r="E20" s="12"/>
      <c r="F20" s="12"/>
      <c r="G20" s="12"/>
      <c r="H20" s="12"/>
      <c r="I20" s="12"/>
      <c r="J20" s="12"/>
      <c r="K20" s="12"/>
      <c r="L20" s="12"/>
      <c r="M20" s="12"/>
      <c r="N20" s="12"/>
      <c r="O20" s="12"/>
      <c r="P20" s="12"/>
      <c r="Q20" s="12"/>
      <c r="R20" s="12"/>
      <c r="S20" s="12"/>
      <c r="T20" s="12"/>
      <c r="U20" s="12"/>
      <c r="V20" s="12"/>
      <c r="W20" s="104"/>
      <c r="X20" s="104"/>
      <c r="Y20" s="104"/>
      <c r="Z20" s="104"/>
      <c r="AA20" s="108"/>
      <c r="AB20" s="108"/>
      <c r="AC20" s="108"/>
      <c r="AD20" s="108"/>
      <c r="AE20" s="108"/>
    </row>
    <row r="21" spans="1:31" s="16" customFormat="1" ht="20.100000000000001" customHeight="1" x14ac:dyDescent="0.2">
      <c r="A21" s="101" t="s">
        <v>85</v>
      </c>
      <c r="B21" s="89">
        <v>1723.9345369154362</v>
      </c>
      <c r="C21" s="89">
        <v>1175.2246183187963</v>
      </c>
      <c r="D21" s="121"/>
      <c r="E21" s="121"/>
      <c r="F21" s="12"/>
      <c r="G21" s="12"/>
      <c r="H21" s="12"/>
      <c r="I21" s="12"/>
      <c r="J21" s="12"/>
      <c r="K21" s="12"/>
      <c r="L21" s="12"/>
      <c r="M21" s="12"/>
      <c r="N21" s="12"/>
      <c r="O21" s="12"/>
      <c r="P21" s="12"/>
      <c r="Q21" s="12"/>
      <c r="R21" s="12"/>
      <c r="S21" s="12"/>
      <c r="T21" s="12"/>
      <c r="U21" s="12"/>
      <c r="V21" s="12"/>
      <c r="W21" s="104"/>
      <c r="X21" s="104"/>
      <c r="Y21" s="104"/>
      <c r="Z21" s="104"/>
      <c r="AA21" s="108"/>
      <c r="AB21" s="108"/>
      <c r="AC21" s="108"/>
      <c r="AD21" s="108"/>
      <c r="AE21" s="108"/>
    </row>
    <row r="22" spans="1:31" s="16" customFormat="1" ht="20.100000000000001" customHeight="1" x14ac:dyDescent="0.2">
      <c r="A22" t="s">
        <v>171</v>
      </c>
      <c r="B22" s="4"/>
      <c r="C22"/>
      <c r="D22" s="121"/>
      <c r="E22" s="121"/>
      <c r="F22" s="12"/>
      <c r="G22" s="12"/>
      <c r="H22" s="12"/>
      <c r="I22" s="12"/>
      <c r="J22" s="12"/>
      <c r="K22" s="12"/>
      <c r="L22" s="12"/>
      <c r="M22" s="12"/>
      <c r="N22" s="12"/>
      <c r="O22" s="12"/>
      <c r="P22" s="12"/>
      <c r="Q22" s="12"/>
      <c r="R22" s="12"/>
      <c r="S22" s="12"/>
      <c r="T22" s="12"/>
      <c r="U22" s="12"/>
      <c r="V22" s="12"/>
      <c r="W22" s="104"/>
      <c r="X22" s="104"/>
      <c r="Y22" s="104"/>
      <c r="Z22" s="104"/>
      <c r="AA22" s="108"/>
      <c r="AB22" s="108"/>
      <c r="AC22" s="108"/>
      <c r="AD22" s="108"/>
      <c r="AE22" s="108"/>
    </row>
    <row r="23" spans="1:31" s="16" customFormat="1" ht="20.100000000000001" customHeight="1" x14ac:dyDescent="0.2">
      <c r="A23" s="69" t="s">
        <v>158</v>
      </c>
      <c r="B23" s="4"/>
      <c r="C23" s="122"/>
      <c r="D23" s="12"/>
      <c r="E23" s="12"/>
      <c r="F23" s="12"/>
      <c r="G23" s="12"/>
      <c r="H23" s="12"/>
      <c r="I23" s="12"/>
      <c r="J23" s="12"/>
      <c r="K23" s="12"/>
      <c r="L23" s="12"/>
      <c r="M23" s="12"/>
      <c r="N23" s="12"/>
      <c r="O23" s="12"/>
      <c r="P23" s="12"/>
      <c r="Q23" s="12"/>
      <c r="R23" s="12"/>
      <c r="S23" s="12"/>
      <c r="T23" s="12"/>
      <c r="U23" s="12"/>
      <c r="V23" s="12"/>
      <c r="W23" s="104"/>
      <c r="X23" s="104"/>
      <c r="Y23" s="104"/>
      <c r="Z23" s="104"/>
      <c r="AA23" s="108"/>
      <c r="AB23" s="108"/>
      <c r="AC23" s="108"/>
      <c r="AD23" s="108"/>
      <c r="AE23" s="108"/>
    </row>
    <row r="24" spans="1:31" s="16" customFormat="1" ht="20.100000000000001" customHeight="1" x14ac:dyDescent="0.2">
      <c r="A24" s="69" t="s">
        <v>189</v>
      </c>
      <c r="B24" s="4"/>
      <c r="C24" s="122"/>
      <c r="D24" s="12"/>
      <c r="E24" s="12"/>
      <c r="F24" s="12"/>
      <c r="G24" s="12"/>
      <c r="H24" s="12"/>
      <c r="I24" s="12"/>
      <c r="J24" s="12"/>
      <c r="K24" s="12"/>
      <c r="L24" s="12"/>
      <c r="M24" s="12"/>
      <c r="N24" s="12"/>
      <c r="O24" s="12"/>
      <c r="P24" s="12"/>
      <c r="Q24" s="12"/>
      <c r="R24" s="12"/>
      <c r="S24" s="12"/>
      <c r="T24" s="12"/>
      <c r="U24" s="12"/>
      <c r="V24" s="12"/>
      <c r="W24" s="104"/>
      <c r="X24" s="104"/>
      <c r="Y24" s="104"/>
      <c r="Z24" s="104"/>
      <c r="AA24" s="108"/>
      <c r="AB24" s="108"/>
      <c r="AC24" s="108"/>
      <c r="AD24" s="108"/>
      <c r="AE24" s="108"/>
    </row>
    <row r="25" spans="1:31" s="16" customFormat="1" ht="20.100000000000001" customHeight="1" x14ac:dyDescent="0.2">
      <c r="A25" s="2" t="s">
        <v>4</v>
      </c>
      <c r="B25" s="112"/>
      <c r="C25" s="112"/>
      <c r="D25" s="12"/>
      <c r="E25" s="12"/>
      <c r="F25" s="12"/>
      <c r="G25" s="12"/>
      <c r="H25" s="12"/>
      <c r="I25" s="12"/>
      <c r="J25" s="12"/>
      <c r="K25" s="12"/>
      <c r="L25" s="12"/>
      <c r="M25" s="12"/>
      <c r="N25" s="12"/>
      <c r="O25" s="12"/>
      <c r="P25" s="12"/>
      <c r="Q25" s="12"/>
      <c r="R25" s="12"/>
      <c r="S25" s="12"/>
      <c r="T25" s="12"/>
      <c r="U25" s="12"/>
      <c r="V25" s="12"/>
      <c r="W25" s="104"/>
      <c r="X25" s="104"/>
      <c r="Y25" s="104"/>
      <c r="Z25" s="104"/>
      <c r="AA25" s="108"/>
      <c r="AB25" s="108"/>
      <c r="AC25" s="108"/>
      <c r="AD25" s="108"/>
      <c r="AE25" s="108"/>
    </row>
    <row r="26" spans="1:31" s="16" customFormat="1" ht="20.100000000000001" customHeight="1" x14ac:dyDescent="0.2">
      <c r="A26" s="12"/>
      <c r="B26" s="12"/>
      <c r="C26" s="12"/>
      <c r="D26" s="12"/>
      <c r="E26" s="12"/>
      <c r="F26" s="12"/>
      <c r="G26" s="12"/>
      <c r="H26" s="12"/>
      <c r="I26" s="12"/>
      <c r="J26" s="12"/>
      <c r="K26" s="12"/>
      <c r="L26" s="12"/>
      <c r="M26" s="12"/>
      <c r="N26" s="12"/>
      <c r="O26" s="12"/>
      <c r="P26" s="12"/>
      <c r="Q26" s="12"/>
      <c r="R26" s="12"/>
      <c r="S26" s="12"/>
      <c r="T26" s="12"/>
      <c r="U26" s="12"/>
      <c r="V26" s="12"/>
      <c r="W26" s="104"/>
      <c r="X26" s="104"/>
      <c r="Y26" s="104"/>
      <c r="Z26" s="104"/>
      <c r="AA26" s="108"/>
      <c r="AB26" s="108"/>
      <c r="AC26" s="108"/>
      <c r="AD26" s="108"/>
      <c r="AE26" s="108"/>
    </row>
    <row r="27" spans="1:31" s="16" customFormat="1" ht="20.100000000000001"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04"/>
      <c r="X27" s="104"/>
      <c r="Y27" s="104"/>
      <c r="Z27" s="104"/>
      <c r="AA27" s="108"/>
      <c r="AB27" s="108"/>
      <c r="AC27" s="108"/>
      <c r="AD27" s="108"/>
      <c r="AE27" s="108"/>
    </row>
    <row r="28" spans="1:31" s="16" customFormat="1" ht="20.100000000000001"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04"/>
      <c r="X28" s="104"/>
      <c r="Y28" s="104"/>
      <c r="Z28" s="104"/>
      <c r="AA28" s="108"/>
      <c r="AB28" s="108"/>
      <c r="AC28" s="108"/>
      <c r="AD28" s="108"/>
      <c r="AE28" s="108"/>
    </row>
    <row r="29" spans="1:31" s="18" customFormat="1" ht="20.100000000000001" customHeight="1" x14ac:dyDescent="0.2">
      <c r="A29" s="12"/>
      <c r="B29" s="12"/>
      <c r="C29" s="12"/>
      <c r="D29" s="123"/>
    </row>
    <row r="30" spans="1:31" ht="20.100000000000001" customHeight="1" x14ac:dyDescent="0.2">
      <c r="A30" s="12"/>
      <c r="B30" s="12"/>
      <c r="C30" s="12"/>
      <c r="W30"/>
      <c r="X30"/>
      <c r="Y30"/>
      <c r="Z30"/>
      <c r="AA30"/>
      <c r="AB30"/>
      <c r="AC30"/>
      <c r="AD30"/>
      <c r="AE30"/>
    </row>
    <row r="31" spans="1:31" ht="20.100000000000001" customHeight="1" x14ac:dyDescent="0.2">
      <c r="A31" s="18"/>
      <c r="B31" s="18"/>
      <c r="C31" s="18"/>
      <c r="W31"/>
      <c r="X31"/>
      <c r="Y31"/>
      <c r="Z31"/>
      <c r="AA31"/>
      <c r="AB31"/>
      <c r="AC31"/>
      <c r="AD31"/>
      <c r="AE31"/>
    </row>
    <row r="32" spans="1:31" s="4" customFormat="1" ht="20.100000000000001" customHeight="1" x14ac:dyDescent="0.2">
      <c r="A32"/>
      <c r="B32"/>
      <c r="C32"/>
      <c r="D32" s="6"/>
      <c r="E32" s="6"/>
      <c r="F32" s="6"/>
      <c r="G32" s="6"/>
      <c r="H32" s="7"/>
    </row>
    <row r="33" spans="1:8" s="4" customFormat="1" ht="20.100000000000001" customHeight="1" x14ac:dyDescent="0.2">
      <c r="A33"/>
      <c r="B33"/>
      <c r="C33"/>
    </row>
    <row r="34" spans="1:8" s="4" customFormat="1" ht="20.100000000000001" customHeight="1" x14ac:dyDescent="0.2"/>
    <row r="35" spans="1:8" s="4" customFormat="1" ht="20.100000000000001" customHeight="1" x14ac:dyDescent="0.2">
      <c r="E35" s="7"/>
      <c r="F35" s="7"/>
      <c r="G35" s="7"/>
      <c r="H35" s="7"/>
    </row>
    <row r="36" spans="1:8" s="4" customFormat="1" ht="20.100000000000001" customHeight="1" x14ac:dyDescent="0.2">
      <c r="E36" s="7"/>
      <c r="F36" s="7"/>
      <c r="G36" s="7"/>
      <c r="H36" s="7"/>
    </row>
    <row r="37" spans="1:8" s="4" customFormat="1" ht="20.100000000000001" customHeight="1" x14ac:dyDescent="0.2">
      <c r="D37" s="112"/>
      <c r="E37" s="112"/>
      <c r="F37" s="117"/>
      <c r="G37" s="112"/>
      <c r="H37" s="112"/>
    </row>
    <row r="38" spans="1:8" ht="20.100000000000001" customHeight="1" x14ac:dyDescent="0.2">
      <c r="A38" s="4"/>
      <c r="B38" s="4"/>
      <c r="C38" s="4"/>
    </row>
  </sheetData>
  <phoneticPr fontId="10" type="noConversion"/>
  <hyperlinks>
    <hyperlink ref="A25" location="'Table of Contents'!A1" display="Return to Contents" xr:uid="{B1AA3302-0C42-4A9E-8256-B99B4B86E19A}"/>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C557-7A81-44E5-88C7-397422BB7B05}">
  <dimension ref="A1:D19"/>
  <sheetViews>
    <sheetView showGridLines="0" workbookViewId="0"/>
  </sheetViews>
  <sheetFormatPr defaultColWidth="8.6640625" defaultRowHeight="20.100000000000001" customHeight="1" x14ac:dyDescent="0.2"/>
  <cols>
    <col min="1" max="1" width="28.21875" customWidth="1"/>
    <col min="2" max="2" width="7.6640625" bestFit="1" customWidth="1"/>
    <col min="3" max="4" width="9.44140625" bestFit="1" customWidth="1"/>
  </cols>
  <sheetData>
    <row r="1" spans="1:4" ht="20.100000000000001" customHeight="1" x14ac:dyDescent="0.2">
      <c r="A1" s="81" t="s">
        <v>133</v>
      </c>
      <c r="B1" s="116"/>
      <c r="C1" s="116"/>
      <c r="D1" s="116"/>
    </row>
    <row r="2" spans="1:4" ht="20.100000000000001" customHeight="1" x14ac:dyDescent="0.2">
      <c r="A2" t="s">
        <v>5</v>
      </c>
      <c r="B2" s="116"/>
      <c r="C2" s="116"/>
      <c r="D2" s="116"/>
    </row>
    <row r="3" spans="1:4" ht="20.100000000000001" customHeight="1" x14ac:dyDescent="0.2">
      <c r="A3" t="s">
        <v>77</v>
      </c>
      <c r="B3" s="116"/>
      <c r="C3" s="116"/>
      <c r="D3" s="116"/>
    </row>
    <row r="4" spans="1:4" ht="32.1" customHeight="1" x14ac:dyDescent="0.2">
      <c r="A4" s="25" t="s">
        <v>72</v>
      </c>
      <c r="B4" s="74" t="s">
        <v>118</v>
      </c>
      <c r="C4" s="74" t="s">
        <v>117</v>
      </c>
      <c r="D4" s="75" t="s">
        <v>116</v>
      </c>
    </row>
    <row r="5" spans="1:4" ht="20.100000000000001" customHeight="1" x14ac:dyDescent="0.2">
      <c r="A5" t="s">
        <v>54</v>
      </c>
      <c r="B5" s="26">
        <v>450.61865293260053</v>
      </c>
      <c r="C5" s="26">
        <v>462.891233645596</v>
      </c>
      <c r="D5" s="26">
        <v>-701.37583654562695</v>
      </c>
    </row>
    <row r="6" spans="1:4" ht="20.100000000000001" customHeight="1" x14ac:dyDescent="0.2">
      <c r="A6" t="s">
        <v>86</v>
      </c>
      <c r="B6" s="26">
        <v>15.13391182468456</v>
      </c>
      <c r="C6" s="26">
        <v>0</v>
      </c>
      <c r="D6" s="51" t="s">
        <v>56</v>
      </c>
    </row>
    <row r="7" spans="1:4" ht="20.100000000000001" customHeight="1" x14ac:dyDescent="0.2">
      <c r="A7" t="s">
        <v>87</v>
      </c>
      <c r="B7" s="26">
        <v>34.106697921158229</v>
      </c>
      <c r="C7" s="26">
        <v>-7.2000000000001592</v>
      </c>
      <c r="D7" s="51" t="s">
        <v>56</v>
      </c>
    </row>
    <row r="8" spans="1:4" ht="20.100000000000001" customHeight="1" x14ac:dyDescent="0.2">
      <c r="A8" s="124" t="s">
        <v>13</v>
      </c>
      <c r="B8" s="53">
        <v>499.85926267844332</v>
      </c>
      <c r="C8" s="53">
        <v>455.69123364559584</v>
      </c>
      <c r="D8" s="53">
        <v>-701.37583654562695</v>
      </c>
    </row>
    <row r="9" spans="1:4" ht="20.100000000000001" customHeight="1" x14ac:dyDescent="0.2">
      <c r="A9" s="124" t="s">
        <v>57</v>
      </c>
      <c r="B9" s="53">
        <v>0</v>
      </c>
      <c r="C9" s="76">
        <v>0</v>
      </c>
      <c r="D9" s="76">
        <v>654</v>
      </c>
    </row>
    <row r="10" spans="1:4" ht="20.100000000000001" customHeight="1" x14ac:dyDescent="0.2">
      <c r="A10" s="21" t="s">
        <v>58</v>
      </c>
      <c r="B10" s="88" t="s">
        <v>56</v>
      </c>
      <c r="C10" s="88" t="s">
        <v>56</v>
      </c>
      <c r="D10" s="88" t="s">
        <v>56</v>
      </c>
    </row>
    <row r="11" spans="1:4" ht="20.100000000000001" customHeight="1" x14ac:dyDescent="0.2">
      <c r="A11" t="s">
        <v>54</v>
      </c>
      <c r="B11" s="26" t="s">
        <v>31</v>
      </c>
      <c r="C11" s="26" t="s">
        <v>32</v>
      </c>
      <c r="D11" s="39" t="s">
        <v>6</v>
      </c>
    </row>
    <row r="12" spans="1:4" ht="20.100000000000001" customHeight="1" x14ac:dyDescent="0.2">
      <c r="A12" t="s">
        <v>170</v>
      </c>
      <c r="B12" s="26" t="s">
        <v>32</v>
      </c>
      <c r="C12" s="26" t="s">
        <v>6</v>
      </c>
      <c r="D12" s="39" t="s">
        <v>7</v>
      </c>
    </row>
    <row r="13" spans="1:4" ht="20.100000000000001" customHeight="1" x14ac:dyDescent="0.2">
      <c r="A13" t="s">
        <v>68</v>
      </c>
      <c r="B13" s="26"/>
      <c r="C13" s="39"/>
      <c r="D13" s="4"/>
    </row>
    <row r="14" spans="1:4" ht="20.100000000000001" customHeight="1" x14ac:dyDescent="0.2">
      <c r="A14" t="s">
        <v>111</v>
      </c>
      <c r="B14" s="26"/>
      <c r="C14" s="39"/>
      <c r="D14" s="4"/>
    </row>
    <row r="15" spans="1:4" ht="20.100000000000001" customHeight="1" x14ac:dyDescent="0.2">
      <c r="A15" t="s">
        <v>37</v>
      </c>
      <c r="B15" s="26"/>
      <c r="C15" s="39"/>
      <c r="D15" s="4"/>
    </row>
    <row r="16" spans="1:4" ht="20.100000000000001" customHeight="1" x14ac:dyDescent="0.2">
      <c r="A16" s="69" t="s">
        <v>88</v>
      </c>
      <c r="B16" s="6"/>
      <c r="C16" s="6"/>
      <c r="D16" s="6"/>
    </row>
    <row r="17" spans="1:4" ht="20.100000000000001" customHeight="1" x14ac:dyDescent="0.2">
      <c r="A17" s="69" t="s">
        <v>201</v>
      </c>
      <c r="B17" s="6"/>
      <c r="C17" s="6"/>
      <c r="D17" s="6"/>
    </row>
    <row r="18" spans="1:4" ht="20.100000000000001" customHeight="1" x14ac:dyDescent="0.2">
      <c r="A18" s="2" t="s">
        <v>4</v>
      </c>
      <c r="B18" s="112"/>
      <c r="C18" s="112"/>
      <c r="D18" s="112"/>
    </row>
    <row r="19" spans="1:4" ht="20.100000000000001" customHeight="1" x14ac:dyDescent="0.2">
      <c r="A19" s="4"/>
      <c r="B19" s="4"/>
      <c r="C19" s="4"/>
      <c r="D19" s="4"/>
    </row>
  </sheetData>
  <hyperlinks>
    <hyperlink ref="A18" location="'Table of Contents'!A1" display="Return to Contents" xr:uid="{60836322-DAF6-4B52-9BF1-E9DDEC9E678F}"/>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96E9-3000-4E06-AE5E-03C96BFF515D}">
  <dimension ref="A1:Z15"/>
  <sheetViews>
    <sheetView showGridLines="0" workbookViewId="0"/>
  </sheetViews>
  <sheetFormatPr defaultColWidth="8.6640625" defaultRowHeight="20.100000000000001" customHeight="1" x14ac:dyDescent="0.2"/>
  <cols>
    <col min="1" max="1" width="28.21875" customWidth="1"/>
  </cols>
  <sheetData>
    <row r="1" spans="1:26" ht="20.100000000000001" customHeight="1" x14ac:dyDescent="0.2">
      <c r="A1" s="126" t="s">
        <v>141</v>
      </c>
      <c r="B1" s="4"/>
      <c r="C1" s="4"/>
      <c r="D1" s="4"/>
      <c r="E1" s="4"/>
      <c r="F1" s="4"/>
      <c r="G1" s="4"/>
      <c r="I1" s="4"/>
      <c r="J1" s="4"/>
      <c r="K1" s="4"/>
      <c r="L1" s="4"/>
      <c r="M1" s="4"/>
      <c r="N1" s="4"/>
      <c r="O1" s="4"/>
      <c r="P1" s="4"/>
      <c r="Q1" s="4"/>
      <c r="R1" s="4"/>
      <c r="S1" s="4"/>
      <c r="T1" s="4"/>
      <c r="U1" s="4"/>
      <c r="V1" s="4"/>
      <c r="W1" s="103"/>
      <c r="X1" s="103"/>
      <c r="Y1" s="103"/>
      <c r="Z1" s="103"/>
    </row>
    <row r="2" spans="1:26" ht="20.100000000000001" customHeight="1" x14ac:dyDescent="0.2">
      <c r="A2" t="s">
        <v>190</v>
      </c>
      <c r="B2" s="4"/>
      <c r="C2" s="4"/>
      <c r="D2" s="4"/>
      <c r="E2" s="4"/>
      <c r="F2" s="4"/>
      <c r="G2" s="4"/>
      <c r="I2" s="4"/>
      <c r="J2" s="4"/>
      <c r="K2" s="4"/>
      <c r="L2" s="4"/>
      <c r="M2" s="4"/>
      <c r="N2" s="4"/>
      <c r="O2" s="4"/>
      <c r="P2" s="4"/>
      <c r="Q2" s="4"/>
      <c r="R2" s="4"/>
      <c r="S2" s="4"/>
      <c r="T2" s="4"/>
      <c r="U2" s="4"/>
      <c r="V2" s="4"/>
      <c r="W2" s="103"/>
      <c r="X2" s="103"/>
      <c r="Y2" s="103"/>
      <c r="Z2" s="103"/>
    </row>
    <row r="3" spans="1:26" ht="20.100000000000001" customHeight="1" x14ac:dyDescent="0.2">
      <c r="A3" t="s">
        <v>191</v>
      </c>
      <c r="B3" s="4"/>
      <c r="C3" s="4"/>
      <c r="D3" s="4"/>
      <c r="E3" s="4"/>
      <c r="F3" s="4"/>
      <c r="G3" s="4"/>
      <c r="I3" s="4"/>
      <c r="J3" s="4"/>
      <c r="K3" s="4"/>
      <c r="L3" s="4"/>
      <c r="M3" s="4"/>
      <c r="N3" s="4"/>
      <c r="O3" s="4"/>
      <c r="P3" s="4"/>
      <c r="Q3" s="4"/>
      <c r="R3" s="4"/>
      <c r="S3" s="4"/>
      <c r="T3" s="4"/>
      <c r="U3" s="4"/>
      <c r="V3" s="4"/>
      <c r="W3" s="103"/>
      <c r="X3" s="103"/>
      <c r="Y3" s="103"/>
      <c r="Z3" s="103"/>
    </row>
    <row r="4" spans="1:26" ht="32.1" customHeight="1" x14ac:dyDescent="0.2">
      <c r="A4" s="25" t="s">
        <v>53</v>
      </c>
      <c r="B4" s="74" t="s">
        <v>120</v>
      </c>
      <c r="C4" s="74" t="s">
        <v>121</v>
      </c>
      <c r="D4" s="74" t="s">
        <v>122</v>
      </c>
      <c r="E4" s="68" t="s">
        <v>123</v>
      </c>
      <c r="F4" s="4"/>
      <c r="G4" s="4"/>
      <c r="H4" s="4"/>
      <c r="J4" s="4"/>
      <c r="K4" s="4"/>
      <c r="L4" s="4"/>
      <c r="M4" s="4"/>
      <c r="N4" s="4"/>
      <c r="O4" s="4"/>
      <c r="P4" s="4"/>
      <c r="Q4" s="4"/>
      <c r="R4" s="4"/>
      <c r="S4" s="4"/>
      <c r="T4" s="4"/>
      <c r="U4" s="4"/>
      <c r="V4" s="4"/>
      <c r="W4" s="4"/>
      <c r="X4" s="103"/>
      <c r="Y4" s="103"/>
      <c r="Z4" s="103"/>
    </row>
    <row r="5" spans="1:26" ht="20.100000000000001" customHeight="1" x14ac:dyDescent="0.2">
      <c r="A5" t="s">
        <v>218</v>
      </c>
      <c r="B5" s="56">
        <v>755.2</v>
      </c>
      <c r="C5" s="56">
        <v>659.2</v>
      </c>
      <c r="D5" s="164">
        <v>659.2</v>
      </c>
      <c r="E5" s="59">
        <v>553.20000000000005</v>
      </c>
      <c r="F5" s="4"/>
      <c r="G5" s="4"/>
      <c r="H5" s="4"/>
      <c r="J5" s="4"/>
      <c r="K5" s="4"/>
      <c r="L5" s="4"/>
      <c r="M5" s="4"/>
      <c r="N5" s="4"/>
      <c r="O5" s="4"/>
      <c r="P5" s="4"/>
      <c r="Q5" s="4"/>
      <c r="R5" s="4"/>
      <c r="S5" s="4"/>
      <c r="T5" s="4"/>
      <c r="U5" s="4"/>
      <c r="V5" s="4"/>
      <c r="W5" s="4"/>
      <c r="X5" s="103"/>
      <c r="Y5" s="103"/>
      <c r="Z5" s="103"/>
    </row>
    <row r="6" spans="1:26" ht="20.100000000000001" customHeight="1" x14ac:dyDescent="0.2">
      <c r="A6" t="s">
        <v>219</v>
      </c>
      <c r="B6" s="59">
        <v>0</v>
      </c>
      <c r="C6" s="59">
        <v>0</v>
      </c>
      <c r="D6" s="59">
        <v>54</v>
      </c>
      <c r="E6" s="59">
        <v>0</v>
      </c>
      <c r="F6" s="4"/>
      <c r="G6" s="4"/>
      <c r="H6" s="4"/>
      <c r="J6" s="4"/>
      <c r="K6" s="4"/>
      <c r="L6" s="4"/>
      <c r="M6" s="4"/>
      <c r="N6" s="4"/>
      <c r="O6" s="4"/>
      <c r="P6" s="4"/>
      <c r="Q6" s="4"/>
      <c r="R6" s="4"/>
      <c r="S6" s="4"/>
      <c r="T6" s="4"/>
      <c r="U6" s="4"/>
      <c r="V6" s="4"/>
      <c r="W6" s="4"/>
      <c r="X6" s="103"/>
      <c r="Y6" s="103"/>
      <c r="Z6" s="103"/>
    </row>
    <row r="7" spans="1:26" ht="20.100000000000001" customHeight="1" x14ac:dyDescent="0.2">
      <c r="A7" t="s">
        <v>95</v>
      </c>
      <c r="B7" s="56">
        <v>96</v>
      </c>
      <c r="C7" s="56">
        <v>0</v>
      </c>
      <c r="D7" s="164">
        <v>160</v>
      </c>
      <c r="E7" s="59">
        <v>336</v>
      </c>
      <c r="F7" s="4"/>
      <c r="G7" s="4"/>
      <c r="H7" s="4"/>
      <c r="J7" s="4"/>
      <c r="K7" s="4"/>
      <c r="L7" s="4"/>
      <c r="M7" s="4"/>
      <c r="N7" s="4"/>
      <c r="O7" s="4"/>
      <c r="P7" s="4"/>
      <c r="Q7" s="4"/>
      <c r="R7" s="4"/>
      <c r="S7" s="4"/>
      <c r="T7" s="4"/>
      <c r="U7" s="4"/>
      <c r="V7" s="4"/>
      <c r="W7" s="4"/>
      <c r="X7" s="103"/>
      <c r="Y7" s="103"/>
      <c r="Z7" s="103"/>
    </row>
    <row r="8" spans="1:26" ht="20.100000000000001" customHeight="1" x14ac:dyDescent="0.2">
      <c r="A8" s="80" t="s">
        <v>199</v>
      </c>
      <c r="B8" s="59">
        <v>96</v>
      </c>
      <c r="C8" s="59">
        <v>0</v>
      </c>
      <c r="D8" s="59">
        <v>160</v>
      </c>
      <c r="E8" s="59">
        <v>10</v>
      </c>
      <c r="F8" s="4"/>
      <c r="G8" s="4"/>
      <c r="H8" s="4"/>
      <c r="J8" s="4"/>
      <c r="K8" s="4"/>
      <c r="L8" s="4"/>
      <c r="M8" s="4"/>
      <c r="N8" s="4"/>
      <c r="O8" s="4"/>
      <c r="P8" s="4"/>
      <c r="Q8" s="4"/>
      <c r="R8" s="4"/>
      <c r="S8" s="4"/>
      <c r="T8" s="4"/>
      <c r="U8" s="4"/>
      <c r="V8" s="4"/>
      <c r="W8" s="4"/>
      <c r="X8" s="103"/>
      <c r="Y8" s="103"/>
      <c r="Z8" s="103"/>
    </row>
    <row r="9" spans="1:26" ht="20.100000000000001" customHeight="1" x14ac:dyDescent="0.2">
      <c r="A9" s="80" t="s">
        <v>200</v>
      </c>
      <c r="B9" s="59">
        <v>0</v>
      </c>
      <c r="C9" s="59">
        <v>0</v>
      </c>
      <c r="D9" s="59">
        <v>0</v>
      </c>
      <c r="E9" s="59">
        <v>326</v>
      </c>
      <c r="F9" s="4"/>
      <c r="G9" s="4"/>
      <c r="H9" s="4"/>
      <c r="J9" s="4"/>
      <c r="K9" s="4"/>
      <c r="L9" s="4"/>
      <c r="M9" s="4"/>
      <c r="N9" s="4"/>
      <c r="O9" s="4"/>
      <c r="P9" s="4"/>
      <c r="Q9" s="4"/>
      <c r="R9" s="4"/>
      <c r="S9" s="4"/>
      <c r="T9" s="4"/>
      <c r="U9" s="4"/>
      <c r="V9" s="4"/>
      <c r="W9" s="4"/>
      <c r="X9" s="103"/>
      <c r="Y9" s="103"/>
      <c r="Z9" s="103"/>
    </row>
    <row r="10" spans="1:26" ht="20.100000000000001" customHeight="1" x14ac:dyDescent="0.2">
      <c r="A10" s="133" t="s">
        <v>220</v>
      </c>
      <c r="B10" s="134">
        <v>659.2</v>
      </c>
      <c r="C10" s="134">
        <v>659.2</v>
      </c>
      <c r="D10" s="165">
        <v>553.20000000000005</v>
      </c>
      <c r="E10" s="165">
        <v>217.20000000000005</v>
      </c>
      <c r="F10" s="4"/>
      <c r="G10" s="4"/>
      <c r="H10" s="4"/>
      <c r="J10" s="4"/>
      <c r="K10" s="4"/>
      <c r="L10" s="4"/>
      <c r="M10" s="4"/>
      <c r="N10" s="4"/>
      <c r="O10" s="4"/>
      <c r="P10" s="4"/>
      <c r="Q10" s="4"/>
      <c r="R10" s="4"/>
      <c r="S10" s="4"/>
      <c r="T10" s="4"/>
      <c r="U10" s="4"/>
      <c r="V10" s="4"/>
      <c r="W10" s="4"/>
      <c r="X10" s="103"/>
      <c r="Y10" s="103"/>
      <c r="Z10" s="103"/>
    </row>
    <row r="11" spans="1:26" ht="20.100000000000001" customHeight="1" x14ac:dyDescent="0.2">
      <c r="A11" t="s">
        <v>146</v>
      </c>
      <c r="B11" s="56"/>
      <c r="C11" s="56"/>
      <c r="D11" s="56"/>
      <c r="E11" s="59"/>
      <c r="F11" s="4"/>
      <c r="G11" s="4"/>
      <c r="H11" s="4"/>
      <c r="J11" s="4"/>
      <c r="K11" s="4"/>
      <c r="L11" s="4"/>
      <c r="M11" s="4"/>
      <c r="N11" s="4"/>
      <c r="O11" s="4"/>
      <c r="P11" s="4"/>
      <c r="Q11" s="4"/>
      <c r="R11" s="4"/>
      <c r="S11" s="4"/>
      <c r="T11" s="4"/>
      <c r="U11" s="4"/>
      <c r="V11" s="4"/>
      <c r="W11" s="4"/>
      <c r="X11" s="103"/>
      <c r="Y11" s="103"/>
      <c r="Z11" s="103"/>
    </row>
    <row r="12" spans="1:26" ht="20.100000000000001" customHeight="1" x14ac:dyDescent="0.2">
      <c r="A12" t="s">
        <v>130</v>
      </c>
      <c r="B12" s="112"/>
      <c r="C12" s="112"/>
      <c r="D12" s="112"/>
      <c r="E12" s="112"/>
      <c r="F12" s="117"/>
      <c r="G12" s="112"/>
      <c r="H12" s="112"/>
      <c r="I12" s="4"/>
      <c r="J12" s="4"/>
      <c r="K12" s="4"/>
      <c r="L12" s="4"/>
      <c r="M12" s="4"/>
      <c r="N12" s="4"/>
      <c r="O12" s="4"/>
      <c r="P12" s="4"/>
      <c r="Q12" s="4"/>
      <c r="R12" s="4"/>
      <c r="S12" s="4"/>
      <c r="T12" s="4"/>
      <c r="U12" s="4"/>
      <c r="V12" s="4"/>
      <c r="W12" s="4"/>
      <c r="X12" s="4"/>
      <c r="Y12" s="4"/>
      <c r="Z12" s="4"/>
    </row>
    <row r="13" spans="1:26" ht="20.100000000000001" customHeight="1" x14ac:dyDescent="0.2">
      <c r="A13" t="s">
        <v>140</v>
      </c>
      <c r="B13" s="112"/>
      <c r="C13" s="112"/>
      <c r="D13" s="112"/>
      <c r="E13" s="112"/>
      <c r="F13" s="117"/>
      <c r="G13" s="112"/>
      <c r="H13" s="112"/>
      <c r="I13" s="4"/>
      <c r="J13" s="4"/>
      <c r="K13" s="4"/>
      <c r="L13" s="4"/>
      <c r="M13" s="4"/>
      <c r="N13" s="4"/>
      <c r="O13" s="4"/>
      <c r="P13" s="4"/>
      <c r="Q13" s="4"/>
      <c r="R13" s="4"/>
      <c r="S13" s="4"/>
      <c r="T13" s="4"/>
      <c r="U13" s="4"/>
      <c r="V13" s="4"/>
      <c r="W13" s="4"/>
      <c r="X13" s="4"/>
      <c r="Y13" s="4"/>
      <c r="Z13" s="4"/>
    </row>
    <row r="14" spans="1:26" ht="20.100000000000001" customHeight="1" x14ac:dyDescent="0.2">
      <c r="A14" s="69" t="s">
        <v>224</v>
      </c>
    </row>
    <row r="15" spans="1:26" ht="20.100000000000001" customHeight="1" x14ac:dyDescent="0.2">
      <c r="A15" s="99" t="s">
        <v>4</v>
      </c>
    </row>
  </sheetData>
  <hyperlinks>
    <hyperlink ref="A15" location="'Table of Contents'!A1" display="Return to Contents" xr:uid="{42595EC9-E132-4D6D-B43E-07A31CBC125F}"/>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3E0B-F5B3-47D3-80F9-A4274AC60D95}">
  <dimension ref="A1:F26"/>
  <sheetViews>
    <sheetView showGridLines="0" workbookViewId="0"/>
  </sheetViews>
  <sheetFormatPr defaultColWidth="8.6640625" defaultRowHeight="20.100000000000001" customHeight="1" x14ac:dyDescent="0.2"/>
  <cols>
    <col min="1" max="1" width="36" customWidth="1"/>
    <col min="2" max="2" width="15.6640625" customWidth="1"/>
    <col min="3" max="4" width="14.21875" customWidth="1"/>
    <col min="5" max="7" width="14.6640625" customWidth="1"/>
  </cols>
  <sheetData>
    <row r="1" spans="1:6" ht="20.100000000000001" customHeight="1" x14ac:dyDescent="0.2">
      <c r="A1" s="100" t="s">
        <v>159</v>
      </c>
      <c r="B1" s="100"/>
      <c r="C1" s="116"/>
      <c r="D1" s="116"/>
    </row>
    <row r="2" spans="1:6" ht="20.100000000000001" customHeight="1" x14ac:dyDescent="0.2">
      <c r="A2" t="s">
        <v>5</v>
      </c>
      <c r="C2" s="116"/>
      <c r="D2" s="116"/>
    </row>
    <row r="3" spans="1:6" ht="20.100000000000001" customHeight="1" x14ac:dyDescent="0.2">
      <c r="A3" t="s">
        <v>97</v>
      </c>
      <c r="C3" s="116"/>
      <c r="D3" s="116"/>
    </row>
    <row r="4" spans="1:6" ht="47.25" x14ac:dyDescent="0.2">
      <c r="A4" s="72" t="s">
        <v>98</v>
      </c>
      <c r="B4" s="74" t="s">
        <v>163</v>
      </c>
      <c r="C4" s="74" t="s">
        <v>119</v>
      </c>
      <c r="D4" s="74" t="s">
        <v>208</v>
      </c>
      <c r="E4" s="74" t="s">
        <v>148</v>
      </c>
    </row>
    <row r="5" spans="1:6" ht="20.100000000000001" customHeight="1" x14ac:dyDescent="0.2">
      <c r="A5" t="s">
        <v>99</v>
      </c>
      <c r="B5" s="66">
        <v>39.279044721451669</v>
      </c>
      <c r="C5" s="56">
        <v>19076.758999999998</v>
      </c>
      <c r="D5" s="65">
        <v>20200.499</v>
      </c>
      <c r="E5" s="73">
        <v>3.4271042637844085</v>
      </c>
      <c r="F5" s="94"/>
    </row>
    <row r="6" spans="1:6" ht="20.100000000000001" customHeight="1" x14ac:dyDescent="0.2">
      <c r="A6" t="s">
        <v>100</v>
      </c>
      <c r="B6" s="66">
        <v>25.601936976851785</v>
      </c>
      <c r="C6" s="56">
        <v>12530.049000000001</v>
      </c>
      <c r="D6" s="65">
        <v>13166.611000000001</v>
      </c>
      <c r="E6" s="73">
        <v>2.6326232676689543</v>
      </c>
      <c r="F6" s="94"/>
    </row>
    <row r="7" spans="1:6" ht="20.100000000000001" customHeight="1" x14ac:dyDescent="0.2">
      <c r="A7" t="s">
        <v>101</v>
      </c>
      <c r="B7" s="66">
        <v>14.528804177273773</v>
      </c>
      <c r="C7" s="56">
        <v>6763.9650000000001</v>
      </c>
      <c r="D7" s="65">
        <v>7471.9</v>
      </c>
      <c r="E7" s="73">
        <v>7.8914455991556665</v>
      </c>
      <c r="F7" s="94"/>
    </row>
    <row r="8" spans="1:6" ht="20.100000000000001" customHeight="1" x14ac:dyDescent="0.2">
      <c r="A8" t="s">
        <v>167</v>
      </c>
      <c r="B8" s="66">
        <v>6.7943621496407927</v>
      </c>
      <c r="C8" s="56">
        <v>3339.0590000000002</v>
      </c>
      <c r="D8" s="65">
        <v>3494.2170000000001</v>
      </c>
      <c r="E8" s="73">
        <v>2.2094144968538343</v>
      </c>
      <c r="F8" s="94"/>
    </row>
    <row r="9" spans="1:6" ht="20.100000000000001" customHeight="1" x14ac:dyDescent="0.2">
      <c r="A9" t="s">
        <v>102</v>
      </c>
      <c r="B9" s="66">
        <v>6.2107346860766999</v>
      </c>
      <c r="C9" s="56">
        <v>3028.489</v>
      </c>
      <c r="D9" s="65">
        <v>3194.0680000000002</v>
      </c>
      <c r="E9" s="73">
        <v>3.0272714173423587</v>
      </c>
      <c r="F9" s="94"/>
    </row>
    <row r="10" spans="1:6" ht="20.100000000000001" customHeight="1" x14ac:dyDescent="0.2">
      <c r="A10" t="s">
        <v>221</v>
      </c>
      <c r="B10" s="66">
        <v>3.0045782484673831</v>
      </c>
      <c r="C10" s="59">
        <v>1484.229</v>
      </c>
      <c r="D10" s="65">
        <v>1545.2</v>
      </c>
      <c r="E10" s="166">
        <v>1.681828346370029</v>
      </c>
      <c r="F10" s="94"/>
    </row>
    <row r="11" spans="1:6" ht="20.100000000000001" customHeight="1" x14ac:dyDescent="0.2">
      <c r="A11" t="s">
        <v>104</v>
      </c>
      <c r="B11" s="66">
        <v>1.7807376161821624</v>
      </c>
      <c r="C11" s="59">
        <v>923.25400000000002</v>
      </c>
      <c r="D11" s="65">
        <v>915.80100000000004</v>
      </c>
      <c r="E11" s="73">
        <v>-3.0922526692044427</v>
      </c>
      <c r="F11" s="160"/>
    </row>
    <row r="12" spans="1:6" ht="20.100000000000001" customHeight="1" x14ac:dyDescent="0.2">
      <c r="A12" t="s">
        <v>103</v>
      </c>
      <c r="B12" s="66">
        <v>1.1911756633517465</v>
      </c>
      <c r="C12" s="59">
        <v>577.44100000000003</v>
      </c>
      <c r="D12" s="65">
        <v>612.6</v>
      </c>
      <c r="E12" s="73">
        <v>3.6956980376889659</v>
      </c>
      <c r="F12" s="94"/>
    </row>
    <row r="13" spans="1:6" ht="20.100000000000001" customHeight="1" x14ac:dyDescent="0.2">
      <c r="A13" t="s">
        <v>106</v>
      </c>
      <c r="B13" s="66">
        <v>0.62475277417442499</v>
      </c>
      <c r="C13" s="56">
        <v>287.36</v>
      </c>
      <c r="D13" s="65">
        <v>321.29899999999998</v>
      </c>
      <c r="E13" s="73">
        <v>9.3423463183538225</v>
      </c>
      <c r="F13" s="94"/>
    </row>
    <row r="14" spans="1:6" ht="20.100000000000001" customHeight="1" x14ac:dyDescent="0.2">
      <c r="A14" t="s">
        <v>168</v>
      </c>
      <c r="B14" s="66">
        <v>0.43789219619133746</v>
      </c>
      <c r="C14" s="56">
        <v>205.22399999999999</v>
      </c>
      <c r="D14" s="65">
        <v>225.2</v>
      </c>
      <c r="E14" s="73">
        <v>7.2936661912561096</v>
      </c>
      <c r="F14" s="94"/>
    </row>
    <row r="15" spans="1:6" ht="20.100000000000001" customHeight="1" x14ac:dyDescent="0.2">
      <c r="A15" t="s">
        <v>105</v>
      </c>
      <c r="B15" s="66">
        <v>0.25647415931455331</v>
      </c>
      <c r="C15" s="59">
        <v>116.045</v>
      </c>
      <c r="D15" s="65">
        <v>131.9</v>
      </c>
      <c r="E15" s="73">
        <v>11.057109656491937</v>
      </c>
      <c r="F15" s="94"/>
    </row>
    <row r="16" spans="1:6" ht="20.100000000000001" customHeight="1" x14ac:dyDescent="0.2">
      <c r="A16" t="s">
        <v>107</v>
      </c>
      <c r="B16" s="66">
        <v>0.28950663102369378</v>
      </c>
      <c r="C16" s="56">
        <v>136.9</v>
      </c>
      <c r="D16" s="65">
        <v>148.88800000000001</v>
      </c>
      <c r="E16" s="73">
        <v>6.4385135121637349</v>
      </c>
      <c r="F16" s="94"/>
    </row>
    <row r="17" spans="1:5" ht="20.100000000000001" customHeight="1" x14ac:dyDescent="0.2">
      <c r="A17" s="124" t="s">
        <v>46</v>
      </c>
      <c r="B17" s="79">
        <v>100.00000000000003</v>
      </c>
      <c r="C17" s="138">
        <v>48468.774000000005</v>
      </c>
      <c r="D17" s="138">
        <v>51429</v>
      </c>
      <c r="E17" s="95">
        <v>3.663652963820252</v>
      </c>
    </row>
    <row r="18" spans="1:5" ht="20.100000000000001" customHeight="1" x14ac:dyDescent="0.2">
      <c r="A18" t="s">
        <v>162</v>
      </c>
      <c r="B18" s="139" t="s">
        <v>56</v>
      </c>
      <c r="C18" s="60">
        <v>49813.339450461295</v>
      </c>
      <c r="D18" s="60">
        <v>51429</v>
      </c>
      <c r="E18" s="95">
        <v>0.83689147878229786</v>
      </c>
    </row>
    <row r="19" spans="1:5" ht="20.100000000000001" customHeight="1" x14ac:dyDescent="0.2">
      <c r="A19" t="s">
        <v>146</v>
      </c>
      <c r="C19" s="94"/>
    </row>
    <row r="20" spans="1:5" ht="20.100000000000001" customHeight="1" x14ac:dyDescent="0.2">
      <c r="A20" s="125" t="s">
        <v>61</v>
      </c>
      <c r="B20" s="125"/>
    </row>
    <row r="21" spans="1:5" ht="21" customHeight="1" x14ac:dyDescent="0.2">
      <c r="A21" t="s">
        <v>108</v>
      </c>
    </row>
    <row r="22" spans="1:5" ht="20.100000000000001" customHeight="1" x14ac:dyDescent="0.2">
      <c r="A22" s="125" t="s">
        <v>160</v>
      </c>
      <c r="B22" s="125"/>
    </row>
    <row r="23" spans="1:5" ht="20.100000000000001" customHeight="1" x14ac:dyDescent="0.2">
      <c r="A23" s="125" t="s">
        <v>161</v>
      </c>
      <c r="B23" s="125"/>
    </row>
    <row r="24" spans="1:5" ht="20.100000000000001" customHeight="1" x14ac:dyDescent="0.2">
      <c r="A24" s="69" t="s">
        <v>226</v>
      </c>
    </row>
    <row r="25" spans="1:5" ht="20.100000000000001" customHeight="1" x14ac:dyDescent="0.2">
      <c r="A25" t="s">
        <v>204</v>
      </c>
      <c r="C25" s="94"/>
    </row>
    <row r="26" spans="1:5" ht="20.100000000000001" customHeight="1" x14ac:dyDescent="0.2">
      <c r="A26" s="99" t="s">
        <v>4</v>
      </c>
      <c r="B26" s="99"/>
    </row>
  </sheetData>
  <hyperlinks>
    <hyperlink ref="A26" location="'Table of Contents'!A1" display="Return to Contents" xr:uid="{6BB16C31-E932-415D-A4D8-6802EB6EF3F2}"/>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3ED1-D670-460C-A658-8B04F3D2B0A6}">
  <dimension ref="A1:F21"/>
  <sheetViews>
    <sheetView showGridLines="0" workbookViewId="0"/>
  </sheetViews>
  <sheetFormatPr defaultColWidth="8.6640625" defaultRowHeight="20.100000000000001" customHeight="1" x14ac:dyDescent="0.2"/>
  <cols>
    <col min="1" max="1" width="30.109375" customWidth="1"/>
    <col min="2" max="2" width="15.5546875" customWidth="1"/>
    <col min="3" max="6" width="12.21875" customWidth="1"/>
  </cols>
  <sheetData>
    <row r="1" spans="1:6" ht="20.100000000000001" customHeight="1" x14ac:dyDescent="0.2">
      <c r="A1" s="100" t="s">
        <v>134</v>
      </c>
      <c r="B1" s="116"/>
      <c r="C1" s="116"/>
    </row>
    <row r="2" spans="1:6" ht="20.100000000000001" customHeight="1" x14ac:dyDescent="0.2">
      <c r="A2" t="s">
        <v>5</v>
      </c>
      <c r="B2" s="116"/>
      <c r="C2" s="116"/>
    </row>
    <row r="3" spans="1:6" ht="20.100000000000001" customHeight="1" x14ac:dyDescent="0.2">
      <c r="A3" t="s">
        <v>55</v>
      </c>
      <c r="B3" s="116"/>
      <c r="C3" s="116"/>
    </row>
    <row r="4" spans="1:6" ht="32.1" customHeight="1" x14ac:dyDescent="0.2">
      <c r="A4" s="72" t="s">
        <v>73</v>
      </c>
      <c r="B4" s="74" t="s">
        <v>59</v>
      </c>
      <c r="C4" s="74" t="s">
        <v>124</v>
      </c>
      <c r="D4" s="74" t="s">
        <v>125</v>
      </c>
      <c r="E4" s="75" t="s">
        <v>119</v>
      </c>
      <c r="F4" s="68" t="s">
        <v>205</v>
      </c>
    </row>
    <row r="5" spans="1:6" ht="20.100000000000001" customHeight="1" x14ac:dyDescent="0.2">
      <c r="A5" t="s">
        <v>15</v>
      </c>
      <c r="B5" s="66">
        <v>38.7150646910736</v>
      </c>
      <c r="C5" s="56">
        <v>100</v>
      </c>
      <c r="D5" s="61">
        <v>102</v>
      </c>
      <c r="E5" s="61">
        <v>104.02782481215438</v>
      </c>
      <c r="F5" s="148">
        <v>107.54011846039558</v>
      </c>
    </row>
    <row r="6" spans="1:6" ht="20.100000000000001" customHeight="1" x14ac:dyDescent="0.2">
      <c r="A6" t="s">
        <v>16</v>
      </c>
      <c r="B6" s="66">
        <v>26.737304210310786</v>
      </c>
      <c r="C6" s="56">
        <v>100</v>
      </c>
      <c r="D6" s="61">
        <v>97</v>
      </c>
      <c r="E6" s="61">
        <v>98.700390473322628</v>
      </c>
      <c r="F6" s="148">
        <v>101.57068545732653</v>
      </c>
    </row>
    <row r="7" spans="1:6" ht="20.100000000000001" customHeight="1" x14ac:dyDescent="0.2">
      <c r="A7" t="s">
        <v>17</v>
      </c>
      <c r="B7" s="66">
        <v>14.874445514111207</v>
      </c>
      <c r="C7" s="56">
        <v>100</v>
      </c>
      <c r="D7" s="61">
        <v>112</v>
      </c>
      <c r="E7" s="61">
        <v>125.16249510031896</v>
      </c>
      <c r="F7" s="148">
        <v>135.8133631913025</v>
      </c>
    </row>
    <row r="8" spans="1:6" ht="20.100000000000001" customHeight="1" x14ac:dyDescent="0.2">
      <c r="A8" t="s">
        <v>19</v>
      </c>
      <c r="B8" s="66">
        <v>7.2291815377028996</v>
      </c>
      <c r="C8" s="56">
        <v>100</v>
      </c>
      <c r="D8" s="61">
        <v>95</v>
      </c>
      <c r="E8" s="61">
        <v>97.232865834363892</v>
      </c>
      <c r="F8" s="148">
        <v>98.705555193920603</v>
      </c>
    </row>
    <row r="9" spans="1:6" ht="20.100000000000001" customHeight="1" x14ac:dyDescent="0.2">
      <c r="A9" t="s">
        <v>18</v>
      </c>
      <c r="B9" s="66">
        <v>6.4585275763699599</v>
      </c>
      <c r="C9" s="56">
        <v>100</v>
      </c>
      <c r="D9" s="61">
        <v>94</v>
      </c>
      <c r="E9" s="61">
        <v>99.770882688285184</v>
      </c>
      <c r="F9" s="148">
        <v>101.61332159796106</v>
      </c>
    </row>
    <row r="10" spans="1:6" ht="20.100000000000001" customHeight="1" x14ac:dyDescent="0.2">
      <c r="A10" t="s">
        <v>14</v>
      </c>
      <c r="B10" s="66">
        <v>3.0063737318015944</v>
      </c>
      <c r="C10" s="56">
        <v>100</v>
      </c>
      <c r="D10" s="61">
        <v>96</v>
      </c>
      <c r="E10" s="61">
        <v>101.37352162373953</v>
      </c>
      <c r="F10" s="148">
        <v>105.57824860284846</v>
      </c>
    </row>
    <row r="11" spans="1:6" ht="20.100000000000001" customHeight="1" x14ac:dyDescent="0.2">
      <c r="A11" t="s">
        <v>114</v>
      </c>
      <c r="B11" s="66">
        <v>1.9695490437457841</v>
      </c>
      <c r="C11" s="56">
        <v>100</v>
      </c>
      <c r="D11" s="61">
        <v>90</v>
      </c>
      <c r="E11" s="61">
        <v>96.530424864844619</v>
      </c>
      <c r="F11" s="148">
        <v>91.096551226261596</v>
      </c>
    </row>
    <row r="12" spans="1:6" ht="20.100000000000001" customHeight="1" x14ac:dyDescent="0.2">
      <c r="A12" t="s">
        <v>135</v>
      </c>
      <c r="B12" s="66">
        <v>1.0095536948841561</v>
      </c>
      <c r="C12" s="56">
        <v>100</v>
      </c>
      <c r="D12" s="61">
        <v>95</v>
      </c>
      <c r="E12" s="61">
        <v>97.553285365146692</v>
      </c>
      <c r="F12" s="148">
        <v>107.65988172777247</v>
      </c>
    </row>
    <row r="13" spans="1:6" ht="20.100000000000001" customHeight="1" x14ac:dyDescent="0.2">
      <c r="A13" s="124" t="s">
        <v>60</v>
      </c>
      <c r="B13" s="79">
        <v>99.999999999999986</v>
      </c>
      <c r="C13" s="60">
        <v>100</v>
      </c>
      <c r="D13" s="60">
        <v>100</v>
      </c>
      <c r="E13" s="60">
        <v>103.86172233431617</v>
      </c>
      <c r="F13" s="138">
        <v>107.63820761344138</v>
      </c>
    </row>
    <row r="14" spans="1:6" ht="20.100000000000001" customHeight="1" x14ac:dyDescent="0.2">
      <c r="A14" t="s">
        <v>12</v>
      </c>
    </row>
    <row r="15" spans="1:6" ht="20.100000000000001" customHeight="1" x14ac:dyDescent="0.2">
      <c r="A15" t="s">
        <v>111</v>
      </c>
      <c r="F15" s="149"/>
    </row>
    <row r="16" spans="1:6" ht="20.100000000000001" customHeight="1" x14ac:dyDescent="0.2">
      <c r="A16" t="s">
        <v>37</v>
      </c>
    </row>
    <row r="17" spans="1:1" ht="20.100000000000001" customHeight="1" x14ac:dyDescent="0.2">
      <c r="A17" s="69" t="s">
        <v>169</v>
      </c>
    </row>
    <row r="18" spans="1:1" ht="20.100000000000001" customHeight="1" x14ac:dyDescent="0.2">
      <c r="A18" s="69" t="s">
        <v>145</v>
      </c>
    </row>
    <row r="19" spans="1:1" ht="20.100000000000001" customHeight="1" x14ac:dyDescent="0.2">
      <c r="A19" s="125" t="s">
        <v>192</v>
      </c>
    </row>
    <row r="20" spans="1:1" ht="20.100000000000001" customHeight="1" x14ac:dyDescent="0.2">
      <c r="A20" s="69" t="s">
        <v>210</v>
      </c>
    </row>
    <row r="21" spans="1:1" ht="20.100000000000001" customHeight="1" x14ac:dyDescent="0.2">
      <c r="A21" s="99" t="s">
        <v>4</v>
      </c>
    </row>
  </sheetData>
  <hyperlinks>
    <hyperlink ref="A21" location="'Table of Contents'!A1" display="Return to Contents" xr:uid="{9327B5FB-5315-4AAB-B2AF-425A74D6BF2C}"/>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949D-72E6-4DBA-B124-2B600984D3DB}">
  <dimension ref="A1:BM41"/>
  <sheetViews>
    <sheetView showGridLines="0" zoomScaleNormal="80" workbookViewId="0">
      <selection activeCell="A2" sqref="A2"/>
    </sheetView>
  </sheetViews>
  <sheetFormatPr defaultColWidth="8.6640625" defaultRowHeight="20.100000000000001" customHeight="1" x14ac:dyDescent="0.2"/>
  <cols>
    <col min="1" max="1" width="35.33203125" customWidth="1"/>
    <col min="2" max="7" width="7.6640625" customWidth="1"/>
    <col min="9" max="9" width="8.6640625" bestFit="1" customWidth="1"/>
    <col min="10" max="10" width="9.109375" bestFit="1" customWidth="1"/>
    <col min="13" max="13" width="8.6640625" bestFit="1" customWidth="1"/>
    <col min="14" max="14" width="9.109375" bestFit="1" customWidth="1"/>
    <col min="17" max="17" width="8.6640625" bestFit="1" customWidth="1"/>
    <col min="18" max="22" width="9.6640625" bestFit="1" customWidth="1"/>
    <col min="23" max="23" width="9.6640625" style="19" bestFit="1" customWidth="1"/>
    <col min="24" max="24" width="8.6640625" style="19" bestFit="1"/>
    <col min="25" max="25" width="8.6640625" style="19" bestFit="1" customWidth="1"/>
    <col min="26" max="26" width="9.109375" style="19" bestFit="1" customWidth="1"/>
    <col min="27" max="28" width="8.6640625" style="19" bestFit="1"/>
    <col min="29" max="31" width="8.6640625" style="19" bestFit="1" customWidth="1"/>
    <col min="32" max="40" width="8.6640625" bestFit="1" customWidth="1"/>
    <col min="54" max="54" width="14.21875" customWidth="1"/>
    <col min="55" max="57" width="11.5546875" customWidth="1"/>
    <col min="58" max="58" width="15.5546875" customWidth="1"/>
    <col min="59" max="64" width="12.5546875" customWidth="1"/>
    <col min="65" max="65" width="17.5546875" customWidth="1"/>
  </cols>
  <sheetData>
    <row r="1" spans="1:65" s="4" customFormat="1" ht="20.100000000000001" customHeight="1" x14ac:dyDescent="0.2">
      <c r="A1" s="81" t="s">
        <v>136</v>
      </c>
      <c r="H1"/>
      <c r="W1" s="10"/>
      <c r="X1" s="10"/>
      <c r="Y1" s="10"/>
      <c r="Z1" s="10"/>
      <c r="AA1" s="10"/>
      <c r="AB1" s="10"/>
      <c r="AC1" s="10"/>
      <c r="AD1" s="10"/>
      <c r="AE1" s="10"/>
    </row>
    <row r="2" spans="1:65" s="4" customFormat="1" ht="20.100000000000001" customHeight="1" x14ac:dyDescent="0.2">
      <c r="A2" s="11" t="s">
        <v>129</v>
      </c>
      <c r="H2"/>
      <c r="W2" s="10"/>
      <c r="X2" s="10"/>
      <c r="Y2" s="10"/>
      <c r="Z2" s="10"/>
      <c r="AA2" s="10"/>
      <c r="AB2" s="10"/>
      <c r="AC2" s="10"/>
      <c r="AD2" s="10"/>
      <c r="AE2" s="10"/>
    </row>
    <row r="3" spans="1:65" s="4" customFormat="1" ht="20.100000000000001" customHeight="1" x14ac:dyDescent="0.2">
      <c r="A3" t="s">
        <v>193</v>
      </c>
      <c r="H3"/>
      <c r="W3" s="10"/>
      <c r="X3" s="10"/>
      <c r="Y3" s="10"/>
      <c r="Z3" s="10"/>
      <c r="AA3" s="10"/>
      <c r="AB3" s="10"/>
      <c r="AC3" s="10"/>
      <c r="AD3" s="10"/>
      <c r="AE3" s="10"/>
    </row>
    <row r="4" spans="1:65" s="4" customFormat="1" ht="20.100000000000001" customHeight="1" x14ac:dyDescent="0.2">
      <c r="A4" s="69" t="s">
        <v>232</v>
      </c>
      <c r="H4"/>
      <c r="W4" s="10"/>
      <c r="X4" s="10"/>
      <c r="Y4" s="10"/>
      <c r="Z4" s="10"/>
      <c r="AA4" s="10"/>
      <c r="AB4" s="10"/>
      <c r="AC4" s="10"/>
      <c r="AD4" s="10"/>
      <c r="AE4" s="10"/>
    </row>
    <row r="5" spans="1:65" s="16" customFormat="1" ht="20.100000000000001" customHeight="1" x14ac:dyDescent="0.2">
      <c r="A5" s="12"/>
      <c r="B5" s="12"/>
      <c r="C5" s="12"/>
      <c r="D5" s="12"/>
      <c r="E5" s="12"/>
      <c r="F5" s="12"/>
      <c r="G5" s="12"/>
      <c r="H5" s="12"/>
      <c r="I5" s="12"/>
      <c r="J5" s="23"/>
      <c r="K5" s="12"/>
      <c r="L5" s="12"/>
      <c r="M5" s="12"/>
      <c r="N5" s="12"/>
      <c r="O5" s="12"/>
      <c r="P5" s="12"/>
      <c r="Q5" s="12"/>
      <c r="R5" s="12"/>
      <c r="S5" s="12"/>
      <c r="T5" s="12"/>
      <c r="U5" s="12"/>
      <c r="V5" s="12"/>
      <c r="W5" s="13"/>
      <c r="X5" s="13"/>
      <c r="Y5" s="13"/>
      <c r="Z5" s="13"/>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20.100000000000001" customHeight="1" x14ac:dyDescent="0.2">
      <c r="A6" s="12"/>
      <c r="B6" s="12"/>
      <c r="C6" s="12"/>
      <c r="D6" s="12"/>
      <c r="E6" s="12"/>
      <c r="F6" s="12"/>
      <c r="G6" s="12"/>
      <c r="H6" s="12"/>
      <c r="I6" s="12"/>
      <c r="J6" s="5"/>
      <c r="K6" s="12"/>
      <c r="L6" s="12"/>
      <c r="M6" s="12"/>
      <c r="N6" s="12"/>
      <c r="O6" s="12"/>
      <c r="P6" s="12"/>
      <c r="Q6" s="12"/>
      <c r="R6" s="12"/>
      <c r="S6" s="12"/>
      <c r="T6" s="12"/>
      <c r="U6" s="12"/>
      <c r="V6" s="12"/>
      <c r="W6" s="13"/>
      <c r="X6" s="13"/>
      <c r="Y6" s="13"/>
      <c r="Z6" s="13"/>
      <c r="AA6" s="28"/>
      <c r="AB6" s="28"/>
      <c r="AC6" s="28"/>
      <c r="AD6" s="28"/>
      <c r="AE6" s="28"/>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20.100000000000001" customHeight="1" x14ac:dyDescent="0.2">
      <c r="A7" s="12"/>
      <c r="B7" s="12"/>
      <c r="C7" s="12"/>
      <c r="D7" s="12"/>
      <c r="E7" s="12"/>
      <c r="F7" s="12"/>
      <c r="G7" s="12"/>
      <c r="H7" s="12"/>
      <c r="I7" s="12"/>
      <c r="J7" s="38"/>
      <c r="K7" s="12"/>
      <c r="L7" s="12"/>
      <c r="M7" s="12"/>
      <c r="N7" s="12"/>
      <c r="O7" s="12"/>
      <c r="P7" s="12"/>
      <c r="Q7" s="12"/>
      <c r="R7" s="12"/>
      <c r="S7" s="12"/>
      <c r="T7" s="12"/>
      <c r="U7" s="12"/>
      <c r="V7" s="12"/>
      <c r="W7" s="13"/>
      <c r="X7" s="13"/>
      <c r="Y7" s="13"/>
      <c r="Z7" s="13"/>
      <c r="AA7" s="30"/>
      <c r="AB7" s="30"/>
      <c r="AC7" s="30"/>
      <c r="AD7" s="30"/>
      <c r="AE7" s="30"/>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20.100000000000001" customHeight="1" x14ac:dyDescent="0.2">
      <c r="A8" s="12"/>
      <c r="B8" s="12"/>
      <c r="C8" s="12"/>
      <c r="D8" s="12"/>
      <c r="E8" s="12"/>
      <c r="F8" s="12"/>
      <c r="G8" s="12"/>
      <c r="H8" s="12"/>
      <c r="I8" s="12"/>
      <c r="J8" s="38"/>
      <c r="K8" s="12"/>
      <c r="L8" s="12"/>
      <c r="M8" s="12"/>
      <c r="N8" s="12"/>
      <c r="O8" s="12"/>
      <c r="P8" s="12"/>
      <c r="Q8" s="12"/>
      <c r="R8" s="12"/>
      <c r="S8" s="12"/>
      <c r="T8" s="12"/>
      <c r="U8" s="12"/>
      <c r="V8" s="12"/>
      <c r="W8" s="13"/>
      <c r="X8" s="13"/>
      <c r="Y8" s="13"/>
      <c r="Z8" s="13"/>
      <c r="AA8" s="28"/>
      <c r="AB8" s="28"/>
      <c r="AC8" s="28"/>
      <c r="AD8" s="28"/>
      <c r="AE8" s="28"/>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20.100000000000001" customHeight="1" x14ac:dyDescent="0.2">
      <c r="A9" s="12"/>
      <c r="B9" s="12"/>
      <c r="C9" s="12"/>
      <c r="D9" s="12"/>
      <c r="E9" s="12"/>
      <c r="F9" s="12"/>
      <c r="G9" s="12"/>
      <c r="H9" s="12"/>
      <c r="I9" s="12"/>
      <c r="J9" s="5"/>
      <c r="K9" s="12"/>
      <c r="L9" s="12"/>
      <c r="M9" s="12"/>
      <c r="N9" s="12"/>
      <c r="O9" s="12"/>
      <c r="P9" s="12"/>
      <c r="Q9" s="12"/>
      <c r="R9" s="12"/>
      <c r="S9" s="12"/>
      <c r="T9" s="12"/>
      <c r="U9" s="12"/>
      <c r="V9" s="12"/>
      <c r="W9" s="13"/>
      <c r="X9" s="13"/>
      <c r="Y9" s="13"/>
      <c r="Z9" s="13"/>
      <c r="AA9" s="30"/>
      <c r="AB9" s="30"/>
      <c r="AC9" s="30"/>
      <c r="AD9" s="30"/>
      <c r="AE9" s="30"/>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20.100000000000001"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3"/>
      <c r="X10" s="13"/>
      <c r="Y10" s="13"/>
      <c r="Z10" s="13"/>
      <c r="AA10" s="30"/>
      <c r="AB10" s="30"/>
      <c r="AC10" s="30"/>
      <c r="AD10" s="30"/>
      <c r="AE10" s="30"/>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20.100000000000001"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3"/>
      <c r="X11" s="13"/>
      <c r="Y11" s="13"/>
      <c r="Z11" s="13"/>
      <c r="AA11" s="32"/>
      <c r="AB11" s="32"/>
      <c r="AC11" s="32"/>
      <c r="AD11" s="32"/>
      <c r="AE11" s="32"/>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20.100000000000001" customHeight="1" x14ac:dyDescent="0.2">
      <c r="A12" s="12"/>
      <c r="B12" s="12"/>
      <c r="C12" s="12"/>
      <c r="D12" s="12"/>
      <c r="E12" s="12"/>
      <c r="F12" s="12"/>
      <c r="G12" s="12"/>
      <c r="H12" s="12"/>
      <c r="I12" s="12"/>
      <c r="J12" s="12"/>
      <c r="K12" s="12"/>
      <c r="L12" s="12"/>
      <c r="M12" s="12"/>
      <c r="N12" s="12"/>
      <c r="O12" s="12"/>
      <c r="P12" s="12"/>
      <c r="Q12" s="12"/>
      <c r="R12" s="12"/>
      <c r="S12" s="12"/>
      <c r="T12" s="12"/>
      <c r="U12" s="12"/>
      <c r="V12" s="12"/>
      <c r="W12" s="13"/>
      <c r="X12" s="13"/>
      <c r="Y12" s="13"/>
      <c r="Z12" s="13"/>
      <c r="AA12" s="32"/>
      <c r="AB12" s="32"/>
      <c r="AC12" s="32"/>
      <c r="AD12" s="32"/>
      <c r="AE12" s="32"/>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20.100000000000001"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3"/>
      <c r="X13" s="13"/>
      <c r="Y13" s="13"/>
      <c r="Z13" s="13"/>
      <c r="AA13" s="30"/>
      <c r="AB13" s="30"/>
      <c r="AC13" s="30"/>
      <c r="AD13" s="30"/>
      <c r="AE13" s="30"/>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20.100000000000001" customHeight="1" x14ac:dyDescent="0.2">
      <c r="A14" s="12"/>
      <c r="B14" s="12"/>
      <c r="C14" s="12"/>
      <c r="D14" s="12"/>
      <c r="E14" s="12"/>
      <c r="F14" s="12"/>
      <c r="G14" s="12"/>
      <c r="H14" s="12"/>
      <c r="I14" s="12"/>
      <c r="J14" s="12"/>
      <c r="K14" s="12"/>
      <c r="L14" s="12"/>
      <c r="M14" s="12"/>
      <c r="N14" s="12"/>
      <c r="O14" s="12"/>
      <c r="P14" s="12"/>
      <c r="Q14" s="12"/>
      <c r="R14" s="12"/>
      <c r="S14" s="12"/>
      <c r="T14" s="12"/>
      <c r="U14" s="12"/>
      <c r="V14" s="12"/>
      <c r="W14" s="13"/>
      <c r="X14" s="13"/>
      <c r="Y14" s="13"/>
      <c r="Z14" s="13"/>
      <c r="AA14" s="30"/>
      <c r="AB14" s="30"/>
      <c r="AC14" s="30"/>
      <c r="AD14" s="30"/>
      <c r="AE14" s="30"/>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20.100000000000001"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3"/>
      <c r="X15" s="13"/>
      <c r="Y15" s="13"/>
      <c r="Z15" s="13"/>
      <c r="AA15" s="17"/>
      <c r="AB15" s="17"/>
      <c r="AC15" s="17"/>
      <c r="AD15" s="17"/>
      <c r="AE15" s="17"/>
    </row>
    <row r="16" spans="1:65" s="16" customFormat="1" ht="20.100000000000001"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7"/>
      <c r="AB16" s="17"/>
      <c r="AC16" s="17"/>
      <c r="AD16" s="17"/>
      <c r="AE16" s="17"/>
    </row>
    <row r="17" spans="1:31" s="16" customFormat="1" ht="20.100000000000001" customHeight="1" x14ac:dyDescent="0.2">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7"/>
      <c r="AB17" s="17"/>
      <c r="AC17" s="17"/>
      <c r="AD17" s="17"/>
      <c r="AE17" s="17"/>
    </row>
    <row r="18" spans="1:31" s="16" customFormat="1" ht="20.100000000000001" customHeight="1" x14ac:dyDescent="0.2">
      <c r="A18" s="16" t="s">
        <v>53</v>
      </c>
      <c r="B18" s="77" t="s">
        <v>6</v>
      </c>
      <c r="C18" s="77" t="s">
        <v>7</v>
      </c>
      <c r="D18" s="77" t="s">
        <v>62</v>
      </c>
      <c r="E18" s="77" t="s">
        <v>63</v>
      </c>
      <c r="F18" s="77" t="s">
        <v>64</v>
      </c>
      <c r="G18" s="77" t="s">
        <v>65</v>
      </c>
      <c r="H18" s="12"/>
      <c r="I18" s="12"/>
      <c r="J18" s="12"/>
      <c r="K18" s="12"/>
      <c r="L18" s="12"/>
      <c r="M18" s="12"/>
      <c r="N18" s="12"/>
      <c r="O18" s="12"/>
      <c r="P18" s="12"/>
      <c r="Q18" s="91"/>
      <c r="R18" s="91"/>
      <c r="S18" s="91"/>
      <c r="T18" s="91"/>
      <c r="U18" s="91"/>
      <c r="V18" s="91"/>
      <c r="W18" s="91"/>
      <c r="X18" s="13"/>
      <c r="Y18" s="13"/>
      <c r="Z18" s="13"/>
      <c r="AA18" s="17"/>
      <c r="AB18" s="17"/>
      <c r="AC18" s="17"/>
      <c r="AD18" s="17"/>
      <c r="AE18" s="17"/>
    </row>
    <row r="19" spans="1:31" s="16" customFormat="1" ht="20.100000000000001" customHeight="1" x14ac:dyDescent="0.2">
      <c r="A19" t="s">
        <v>66</v>
      </c>
      <c r="B19" s="26">
        <v>100</v>
      </c>
      <c r="C19" s="26">
        <v>103.24353927007215</v>
      </c>
      <c r="D19" s="152">
        <v>108.24802907361088</v>
      </c>
      <c r="E19" s="152">
        <v>111.70850023297191</v>
      </c>
      <c r="F19" s="152">
        <v>115.91321680521519</v>
      </c>
      <c r="G19" s="152">
        <v>120.80727330105651</v>
      </c>
      <c r="H19" s="12"/>
      <c r="I19" s="12"/>
      <c r="J19" s="12"/>
      <c r="K19" s="12"/>
      <c r="L19" s="12"/>
      <c r="M19" s="12"/>
      <c r="N19" s="12"/>
      <c r="O19" s="12"/>
      <c r="P19" s="12"/>
      <c r="Q19" s="91"/>
      <c r="R19" s="92"/>
      <c r="S19" s="92"/>
      <c r="T19" s="92"/>
      <c r="U19" s="92"/>
      <c r="V19" s="92"/>
      <c r="W19" s="92"/>
      <c r="X19" s="13"/>
      <c r="Y19" s="13"/>
      <c r="Z19" s="13"/>
      <c r="AA19" s="17"/>
      <c r="AB19" s="17"/>
      <c r="AC19" s="17"/>
      <c r="AD19" s="17"/>
      <c r="AE19" s="17"/>
    </row>
    <row r="20" spans="1:31" s="16" customFormat="1" ht="20.100000000000001" customHeight="1" x14ac:dyDescent="0.2">
      <c r="A20" s="144" t="s">
        <v>67</v>
      </c>
      <c r="B20" s="154">
        <v>100</v>
      </c>
      <c r="C20" s="155">
        <v>100.83760844895772</v>
      </c>
      <c r="D20" s="155">
        <v>103.68200755685308</v>
      </c>
      <c r="E20" s="155">
        <v>104.94210228560028</v>
      </c>
      <c r="F20" s="155">
        <v>106.78761584250971</v>
      </c>
      <c r="G20" s="156">
        <v>109.14364184037679</v>
      </c>
      <c r="H20" s="12"/>
      <c r="I20" s="12"/>
      <c r="J20" s="12"/>
      <c r="K20" s="12"/>
      <c r="L20" s="12"/>
      <c r="M20" s="12"/>
      <c r="N20" s="12"/>
      <c r="O20" s="12"/>
      <c r="P20" s="12"/>
      <c r="Q20" s="91"/>
      <c r="R20" s="90"/>
      <c r="S20" s="90"/>
      <c r="T20" s="90"/>
      <c r="U20" s="90"/>
      <c r="V20" s="90"/>
      <c r="W20" s="90"/>
      <c r="X20" s="13"/>
      <c r="Y20" s="13"/>
      <c r="Z20" s="13"/>
      <c r="AA20" s="17"/>
      <c r="AB20" s="17"/>
      <c r="AC20" s="17"/>
      <c r="AD20" s="17"/>
      <c r="AE20" s="17"/>
    </row>
    <row r="21" spans="1:31" s="16" customFormat="1" ht="20.100000000000001" customHeight="1" x14ac:dyDescent="0.2">
      <c r="A21" s="144" t="s">
        <v>229</v>
      </c>
      <c r="B21" s="170">
        <v>100</v>
      </c>
      <c r="C21" s="171">
        <v>99.708766028881413</v>
      </c>
      <c r="D21" s="171">
        <v>102.02966282864125</v>
      </c>
      <c r="E21" s="171">
        <v>102.81362860435792</v>
      </c>
      <c r="F21" s="171">
        <v>104.40688714456184</v>
      </c>
      <c r="G21" s="172">
        <v>106.54233271746651</v>
      </c>
      <c r="H21" s="12"/>
      <c r="I21" s="84"/>
      <c r="J21" s="84"/>
      <c r="K21" s="84"/>
      <c r="L21" s="84"/>
      <c r="M21" s="84"/>
      <c r="N21" s="84"/>
      <c r="O21" s="12"/>
      <c r="P21" s="12"/>
      <c r="Q21" s="91"/>
      <c r="R21" s="12"/>
      <c r="S21" s="12"/>
      <c r="T21" s="12"/>
      <c r="U21" s="12"/>
      <c r="V21" s="12"/>
      <c r="W21" s="12"/>
      <c r="X21" s="13"/>
      <c r="Y21" s="13"/>
      <c r="Z21" s="13"/>
      <c r="AA21" s="17"/>
      <c r="AB21" s="17"/>
      <c r="AC21" s="17"/>
      <c r="AD21" s="17"/>
      <c r="AE21" s="17"/>
    </row>
    <row r="22" spans="1:31" s="16" customFormat="1" ht="20.100000000000001" customHeight="1" x14ac:dyDescent="0.2">
      <c r="A22" t="s">
        <v>68</v>
      </c>
      <c r="B22" s="6"/>
      <c r="C22" s="6"/>
      <c r="D22" s="12"/>
      <c r="E22" s="12"/>
      <c r="F22" s="12"/>
      <c r="G22" s="12"/>
      <c r="H22" s="12"/>
      <c r="I22" s="12"/>
      <c r="J22" s="12"/>
      <c r="K22" s="12"/>
      <c r="L22" s="12"/>
      <c r="M22" s="12"/>
      <c r="N22" s="12"/>
      <c r="O22" s="12"/>
      <c r="P22" s="12"/>
      <c r="Q22" s="91"/>
      <c r="R22" s="12"/>
      <c r="S22" s="12"/>
      <c r="T22" s="12"/>
      <c r="U22" s="12"/>
      <c r="V22" s="12"/>
      <c r="W22" s="13"/>
      <c r="X22" s="13"/>
      <c r="Y22" s="13"/>
      <c r="Z22" s="13"/>
      <c r="AA22" s="17"/>
      <c r="AB22" s="17"/>
      <c r="AC22" s="17"/>
      <c r="AD22" s="17"/>
      <c r="AE22" s="17"/>
    </row>
    <row r="23" spans="1:31" s="16" customFormat="1" ht="20.100000000000001" customHeight="1" x14ac:dyDescent="0.2">
      <c r="A23" t="s">
        <v>111</v>
      </c>
      <c r="B23" s="6"/>
      <c r="C23" s="6"/>
      <c r="D23" s="12"/>
      <c r="E23" s="12"/>
      <c r="F23" s="12"/>
      <c r="G23" s="12"/>
      <c r="H23" s="12"/>
      <c r="I23" s="12"/>
      <c r="J23" s="12"/>
      <c r="K23" s="12"/>
      <c r="L23" s="12"/>
      <c r="M23" s="12"/>
      <c r="N23" s="12"/>
      <c r="O23" s="12"/>
      <c r="Q23" s="91"/>
      <c r="R23" s="12"/>
      <c r="S23" s="12"/>
      <c r="T23" s="12"/>
      <c r="U23" s="12"/>
      <c r="V23" s="12"/>
      <c r="W23" s="13"/>
      <c r="X23" s="13"/>
      <c r="Y23" s="13"/>
      <c r="Z23" s="13"/>
      <c r="AA23" s="17"/>
      <c r="AB23" s="17"/>
      <c r="AC23" s="17"/>
      <c r="AD23" s="17"/>
      <c r="AE23" s="17"/>
    </row>
    <row r="24" spans="1:31" s="16" customFormat="1" ht="20.100000000000001" customHeight="1" x14ac:dyDescent="0.2">
      <c r="A24" t="s">
        <v>37</v>
      </c>
      <c r="B24" s="6"/>
      <c r="C24" s="6"/>
      <c r="D24" s="12"/>
      <c r="E24" s="12"/>
      <c r="F24" s="12"/>
      <c r="G24" s="12"/>
      <c r="H24" s="12"/>
      <c r="I24" s="12"/>
      <c r="J24" s="12"/>
      <c r="K24" s="12"/>
      <c r="L24" s="12"/>
      <c r="M24" s="12"/>
      <c r="N24" s="12"/>
      <c r="O24" s="12"/>
      <c r="Q24" s="90"/>
      <c r="R24" s="12"/>
      <c r="S24" s="12"/>
      <c r="T24" s="12"/>
      <c r="U24" s="12"/>
      <c r="V24" s="12"/>
      <c r="W24" s="13"/>
      <c r="X24" s="13"/>
      <c r="Y24" s="13"/>
      <c r="Z24" s="13"/>
      <c r="AA24" s="17"/>
      <c r="AB24" s="17"/>
      <c r="AC24" s="17"/>
      <c r="AD24" s="17"/>
      <c r="AE24" s="17"/>
    </row>
    <row r="25" spans="1:31" s="16" customFormat="1" ht="20.100000000000001" customHeight="1" x14ac:dyDescent="0.2">
      <c r="A25" s="69" t="s">
        <v>151</v>
      </c>
      <c r="B25" s="6"/>
      <c r="C25" s="6"/>
      <c r="D25" s="12"/>
      <c r="E25" s="12"/>
      <c r="F25" s="12"/>
      <c r="G25" s="12"/>
      <c r="H25" s="12"/>
      <c r="I25" s="12"/>
      <c r="J25" s="12"/>
      <c r="K25" s="12"/>
      <c r="L25" s="12"/>
      <c r="M25" s="12"/>
      <c r="N25" s="12"/>
      <c r="O25" s="12"/>
      <c r="P25" s="12"/>
      <c r="Q25" s="90"/>
      <c r="R25" s="12"/>
      <c r="S25" s="12"/>
      <c r="T25" s="12"/>
      <c r="U25" s="12"/>
      <c r="V25" s="12"/>
      <c r="W25" s="13"/>
      <c r="X25" s="13"/>
      <c r="Y25" s="13"/>
      <c r="Z25" s="13"/>
      <c r="AA25" s="17"/>
      <c r="AB25" s="17"/>
      <c r="AC25" s="17"/>
      <c r="AD25" s="17"/>
      <c r="AE25" s="17"/>
    </row>
    <row r="26" spans="1:31" s="16" customFormat="1" ht="19.899999999999999" customHeight="1" x14ac:dyDescent="0.2">
      <c r="A26" t="s">
        <v>233</v>
      </c>
      <c r="B26" s="6"/>
      <c r="C26" s="6"/>
      <c r="D26" s="12"/>
      <c r="E26" s="12"/>
      <c r="F26" s="12"/>
      <c r="G26" s="12"/>
      <c r="H26" s="12"/>
      <c r="I26" s="12"/>
      <c r="J26" s="12"/>
      <c r="K26" s="12"/>
      <c r="L26" s="12"/>
      <c r="M26" s="12"/>
      <c r="N26" s="12"/>
      <c r="O26" s="12"/>
      <c r="P26" s="12"/>
      <c r="Q26" s="90"/>
      <c r="R26" s="12"/>
      <c r="S26" s="12"/>
      <c r="T26" s="12"/>
      <c r="U26" s="12"/>
      <c r="V26" s="12"/>
      <c r="W26" s="13"/>
      <c r="X26" s="13"/>
      <c r="Y26" s="13"/>
      <c r="Z26" s="13"/>
      <c r="AA26" s="17"/>
      <c r="AB26" s="17"/>
      <c r="AC26" s="17"/>
      <c r="AD26" s="17"/>
      <c r="AE26" s="17"/>
    </row>
    <row r="27" spans="1:31" s="16" customFormat="1" ht="19.899999999999999" customHeight="1" x14ac:dyDescent="0.2">
      <c r="A27" s="2" t="s">
        <v>4</v>
      </c>
      <c r="B27" s="8"/>
      <c r="C27" s="8"/>
      <c r="D27" s="8"/>
      <c r="E27" s="8"/>
      <c r="F27" s="8"/>
      <c r="G27" s="8"/>
      <c r="H27" s="41"/>
      <c r="J27" s="44"/>
      <c r="L27" s="12"/>
      <c r="N27" s="12"/>
      <c r="O27" s="12"/>
      <c r="P27" s="12"/>
      <c r="Q27" s="90"/>
      <c r="R27" s="12"/>
      <c r="S27" s="12"/>
      <c r="T27" s="12"/>
      <c r="U27" s="12"/>
      <c r="V27" s="12"/>
      <c r="W27" s="13"/>
      <c r="X27" s="13"/>
      <c r="Y27" s="13"/>
      <c r="Z27" s="13"/>
      <c r="AA27" s="17"/>
      <c r="AB27" s="17"/>
      <c r="AC27" s="17"/>
      <c r="AD27" s="17"/>
      <c r="AE27" s="17"/>
    </row>
    <row r="28" spans="1:31" s="16" customFormat="1" ht="20.100000000000001" customHeight="1" x14ac:dyDescent="0.2">
      <c r="A28" s="12"/>
      <c r="B28" s="8"/>
      <c r="C28" s="8"/>
      <c r="D28" s="8"/>
      <c r="E28" s="8"/>
      <c r="F28" s="8"/>
      <c r="G28" s="8"/>
      <c r="H28" s="12"/>
      <c r="I28" s="12"/>
      <c r="J28" s="44"/>
      <c r="K28" s="44"/>
      <c r="L28" s="12"/>
      <c r="M28" s="12"/>
      <c r="N28" s="12"/>
      <c r="O28" s="12"/>
      <c r="P28" s="12"/>
      <c r="Q28" s="12"/>
      <c r="R28" s="12"/>
      <c r="S28" s="12"/>
      <c r="T28" s="12"/>
      <c r="U28" s="12"/>
      <c r="V28" s="12"/>
      <c r="W28" s="13"/>
      <c r="X28" s="13"/>
      <c r="Y28" s="13"/>
      <c r="Z28" s="13"/>
      <c r="AA28" s="17"/>
      <c r="AB28" s="17"/>
      <c r="AC28" s="17"/>
      <c r="AD28" s="17"/>
      <c r="AE28" s="17"/>
    </row>
    <row r="29" spans="1:31" s="18" customFormat="1" ht="20.100000000000001" customHeight="1" x14ac:dyDescent="0.2">
      <c r="A29" s="12"/>
      <c r="B29" s="12"/>
      <c r="C29" s="12"/>
      <c r="D29" s="12"/>
      <c r="E29" s="12"/>
      <c r="F29" s="12"/>
      <c r="G29" s="86"/>
      <c r="H29" s="85"/>
      <c r="J29" s="47"/>
      <c r="L29" s="47"/>
    </row>
    <row r="30" spans="1:31" ht="20.100000000000001" customHeight="1" x14ac:dyDescent="0.2">
      <c r="A30" s="12"/>
      <c r="B30" s="12"/>
      <c r="C30" s="41"/>
      <c r="D30" s="41"/>
      <c r="E30" s="41"/>
      <c r="F30" s="43"/>
      <c r="G30" s="43"/>
      <c r="J30" s="49"/>
      <c r="K30" s="49"/>
      <c r="W30"/>
      <c r="X30"/>
      <c r="Y30"/>
      <c r="Z30"/>
      <c r="AA30"/>
      <c r="AB30"/>
      <c r="AC30"/>
      <c r="AD30"/>
      <c r="AE30"/>
    </row>
    <row r="31" spans="1:31" ht="20.100000000000001" customHeight="1" x14ac:dyDescent="0.2">
      <c r="A31" s="12"/>
      <c r="B31" s="12"/>
      <c r="C31" s="12"/>
      <c r="D31" s="12"/>
      <c r="E31" s="12"/>
      <c r="F31" s="12"/>
      <c r="G31" s="12"/>
      <c r="J31" s="49"/>
      <c r="K31" s="49"/>
      <c r="W31"/>
      <c r="X31"/>
      <c r="Y31"/>
      <c r="Z31"/>
      <c r="AA31"/>
      <c r="AB31"/>
      <c r="AC31"/>
      <c r="AD31"/>
      <c r="AE31"/>
    </row>
    <row r="32" spans="1:31" s="4" customFormat="1" ht="20.100000000000001" customHeight="1" x14ac:dyDescent="0.2">
      <c r="A32" s="12"/>
      <c r="B32" s="45"/>
      <c r="C32" s="41"/>
      <c r="D32" s="12"/>
      <c r="E32" s="41"/>
      <c r="F32" s="46"/>
      <c r="G32" s="46"/>
      <c r="H32" s="40"/>
      <c r="I32" s="40"/>
    </row>
    <row r="33" spans="1:9" s="4" customFormat="1" ht="20.100000000000001" customHeight="1" x14ac:dyDescent="0.2">
      <c r="A33" s="18"/>
      <c r="B33" s="45"/>
      <c r="C33" s="41"/>
      <c r="D33" s="12"/>
      <c r="E33" s="41"/>
      <c r="F33" s="48"/>
      <c r="G33" s="48"/>
      <c r="H33" s="40"/>
      <c r="I33" s="40"/>
    </row>
    <row r="34" spans="1:9" s="4" customFormat="1" ht="20.100000000000001" customHeight="1" x14ac:dyDescent="0.2">
      <c r="A34"/>
      <c r="B34" s="45"/>
      <c r="C34" s="41"/>
      <c r="D34" s="12"/>
      <c r="E34" s="41"/>
      <c r="F34" s="48"/>
      <c r="G34" s="48"/>
      <c r="H34" s="40"/>
      <c r="I34" s="40"/>
    </row>
    <row r="35" spans="1:9" s="4" customFormat="1" ht="20.100000000000001" customHeight="1" x14ac:dyDescent="0.2">
      <c r="A35"/>
      <c r="B35" s="45"/>
      <c r="C35" s="41"/>
      <c r="D35" s="12"/>
      <c r="E35" s="43"/>
      <c r="F35" s="48"/>
      <c r="G35" s="48"/>
      <c r="H35" s="40"/>
      <c r="I35" s="40"/>
    </row>
    <row r="36" spans="1:9" s="4" customFormat="1" ht="20.100000000000001" customHeight="1" x14ac:dyDescent="0.2">
      <c r="B36" s="45"/>
      <c r="C36" s="41"/>
      <c r="D36" s="42"/>
      <c r="E36" s="43"/>
      <c r="F36" s="48"/>
      <c r="G36" s="48"/>
      <c r="H36" s="40"/>
      <c r="I36" s="40"/>
    </row>
    <row r="37" spans="1:9" s="4" customFormat="1" ht="20.100000000000001" customHeight="1" x14ac:dyDescent="0.2">
      <c r="B37" s="50"/>
      <c r="C37" s="41"/>
      <c r="D37" s="12"/>
      <c r="E37" s="43"/>
      <c r="F37" s="48"/>
      <c r="G37" s="48"/>
      <c r="H37" s="8"/>
    </row>
    <row r="38" spans="1:9" ht="20.100000000000001" customHeight="1" x14ac:dyDescent="0.2">
      <c r="A38" s="4"/>
      <c r="B38" s="4"/>
      <c r="C38" s="4"/>
      <c r="D38" s="4"/>
      <c r="E38" s="4"/>
      <c r="F38" s="4"/>
      <c r="G38" s="4"/>
    </row>
    <row r="39" spans="1:9" ht="20.100000000000001" customHeight="1" x14ac:dyDescent="0.2">
      <c r="A39" s="4"/>
      <c r="B39" s="4"/>
      <c r="C39" s="4"/>
      <c r="D39" s="4"/>
      <c r="E39" s="7"/>
      <c r="F39" s="7"/>
      <c r="G39" s="7"/>
    </row>
    <row r="40" spans="1:9" ht="20.100000000000001" customHeight="1" x14ac:dyDescent="0.2">
      <c r="A40" s="4"/>
      <c r="B40" s="4"/>
      <c r="C40" s="4"/>
      <c r="D40" s="4"/>
      <c r="E40" s="7"/>
      <c r="F40" s="7"/>
      <c r="G40" s="7"/>
    </row>
    <row r="41" spans="1:9" ht="20.100000000000001" customHeight="1" x14ac:dyDescent="0.2">
      <c r="D41" s="8"/>
      <c r="E41" s="8"/>
      <c r="F41" s="9"/>
      <c r="G41" s="8"/>
    </row>
  </sheetData>
  <phoneticPr fontId="10" type="noConversion"/>
  <hyperlinks>
    <hyperlink ref="A27" location="'Table of Contents'!A1" display="Return to Contents" xr:uid="{923C73BA-ED41-4379-B44F-A5D1BA77B476}"/>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501A-2FB9-4C78-A9EC-770A6ACF95E1}">
  <sheetPr>
    <tabColor rgb="FF397E77"/>
  </sheetPr>
  <dimension ref="A1:A2"/>
  <sheetViews>
    <sheetView showGridLines="0" workbookViewId="0"/>
  </sheetViews>
  <sheetFormatPr defaultColWidth="8.44140625" defaultRowHeight="20.100000000000001" customHeight="1" x14ac:dyDescent="0.2"/>
  <cols>
    <col min="1" max="1" width="18.44140625" style="4" customWidth="1"/>
    <col min="2" max="16384" width="8.44140625" style="4"/>
  </cols>
  <sheetData>
    <row r="1" spans="1:1" ht="20.100000000000001" customHeight="1" x14ac:dyDescent="0.2">
      <c r="A1" s="2" t="s">
        <v>4</v>
      </c>
    </row>
    <row r="2" spans="1:1" ht="20.100000000000001" customHeight="1" x14ac:dyDescent="0.2">
      <c r="A2" s="1"/>
    </row>
  </sheetData>
  <hyperlinks>
    <hyperlink ref="A1:A2" location="Contents!A1" display="Return to Contents" xr:uid="{83438F01-D2AC-4875-99B7-F99FED4524FE}"/>
    <hyperlink ref="A1" location="'Table of Contents'!A1" display="Return to Contents" xr:uid="{A4CB6619-216D-4940-B965-48A2B64C6F1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D85F-04F3-4F4A-B3D2-5EC5B559E8A5}">
  <dimension ref="A1:BE27"/>
  <sheetViews>
    <sheetView showGridLines="0" zoomScaleNormal="100" workbookViewId="0"/>
  </sheetViews>
  <sheetFormatPr defaultColWidth="8.6640625" defaultRowHeight="20.100000000000001" customHeight="1" x14ac:dyDescent="0.2"/>
  <cols>
    <col min="1" max="1" width="32.6640625" customWidth="1"/>
    <col min="2" max="11" width="8.6640625" customWidth="1"/>
    <col min="12" max="12" width="9.6640625" customWidth="1"/>
    <col min="13" max="13" width="9.5546875" customWidth="1"/>
    <col min="14" max="14" width="9.6640625" customWidth="1"/>
    <col min="15" max="16" width="9.6640625" style="19" customWidth="1"/>
    <col min="17" max="17" width="9.5546875" style="19" customWidth="1"/>
    <col min="18" max="20" width="9.6640625" style="19" customWidth="1"/>
    <col min="21" max="21" width="9.5546875" style="19" customWidth="1"/>
    <col min="22" max="23" width="9.6640625" style="19" customWidth="1"/>
    <col min="24" max="24" width="9.6640625" customWidth="1"/>
    <col min="25" max="25" width="9.5546875" customWidth="1"/>
    <col min="26" max="28" width="9.6640625" customWidth="1"/>
    <col min="29" max="29" width="9.5546875" customWidth="1"/>
    <col min="30" max="32" width="9.6640625" customWidth="1"/>
    <col min="46" max="46" width="14.21875" customWidth="1"/>
    <col min="47" max="49" width="11.5546875" customWidth="1"/>
    <col min="50" max="50" width="15.5546875" customWidth="1"/>
    <col min="51" max="56" width="12.5546875" customWidth="1"/>
    <col min="57" max="57" width="17.5546875" customWidth="1"/>
  </cols>
  <sheetData>
    <row r="1" spans="1:57" s="4" customFormat="1" ht="20.100000000000001" customHeight="1" x14ac:dyDescent="0.2">
      <c r="A1" s="81" t="s">
        <v>149</v>
      </c>
      <c r="H1"/>
      <c r="O1" s="10"/>
      <c r="P1" s="10"/>
      <c r="Q1" s="10"/>
      <c r="R1" s="10"/>
      <c r="S1" s="10"/>
      <c r="T1" s="10"/>
      <c r="U1" s="10"/>
      <c r="V1" s="10"/>
      <c r="W1" s="10"/>
    </row>
    <row r="2" spans="1:57" s="4" customFormat="1" ht="20.100000000000001" customHeight="1" x14ac:dyDescent="0.2">
      <c r="A2" s="11" t="s">
        <v>180</v>
      </c>
      <c r="H2"/>
      <c r="O2" s="10"/>
      <c r="P2" s="10"/>
      <c r="Q2" s="10"/>
      <c r="R2" s="10"/>
      <c r="S2" s="10"/>
      <c r="T2" s="10"/>
      <c r="U2" s="10"/>
      <c r="V2" s="10"/>
      <c r="W2" s="10"/>
    </row>
    <row r="3" spans="1:57" s="4" customFormat="1" ht="20.100000000000001" customHeight="1" x14ac:dyDescent="0.2">
      <c r="A3" t="s">
        <v>126</v>
      </c>
      <c r="H3"/>
      <c r="O3" s="10"/>
      <c r="P3" s="10"/>
      <c r="Q3" s="10"/>
      <c r="R3" s="10"/>
      <c r="S3" s="10"/>
      <c r="T3" s="10"/>
      <c r="U3" s="10"/>
      <c r="V3" s="10"/>
      <c r="W3" s="10"/>
    </row>
    <row r="4" spans="1:57" s="4" customFormat="1" ht="20.100000000000001" customHeight="1" x14ac:dyDescent="0.2">
      <c r="A4" s="69" t="s">
        <v>212</v>
      </c>
      <c r="H4"/>
      <c r="O4" s="10"/>
      <c r="P4" s="10"/>
      <c r="Q4" s="10"/>
      <c r="R4" s="10"/>
      <c r="S4" s="10"/>
      <c r="T4" s="10"/>
      <c r="U4" s="10"/>
      <c r="V4" s="10"/>
      <c r="W4" s="10"/>
    </row>
    <row r="5" spans="1:57" s="16" customFormat="1" ht="20.100000000000001" customHeight="1" x14ac:dyDescent="0.2">
      <c r="A5" s="12"/>
      <c r="B5" s="12"/>
      <c r="C5" s="12"/>
      <c r="D5" s="12"/>
      <c r="E5" s="12"/>
      <c r="F5" s="12"/>
      <c r="G5" s="12"/>
      <c r="H5" s="12"/>
      <c r="I5" s="12"/>
      <c r="J5" s="12"/>
      <c r="K5" s="23"/>
      <c r="L5" s="12"/>
      <c r="M5" s="12"/>
      <c r="N5" s="12"/>
      <c r="O5" s="13"/>
      <c r="P5" s="13"/>
      <c r="Q5" s="13"/>
      <c r="R5" s="13"/>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20.100000000000001" customHeight="1" x14ac:dyDescent="0.2">
      <c r="A6" s="12"/>
      <c r="B6" s="12"/>
      <c r="C6" s="12"/>
      <c r="D6" s="12"/>
      <c r="E6" s="12"/>
      <c r="F6" s="12"/>
      <c r="G6" s="12"/>
      <c r="H6" s="12"/>
      <c r="I6" s="12"/>
      <c r="J6" s="12"/>
      <c r="K6" s="5"/>
      <c r="L6" s="12"/>
      <c r="M6" s="12"/>
      <c r="N6" s="12"/>
      <c r="O6" s="13"/>
      <c r="P6" s="13"/>
      <c r="Q6" s="13"/>
      <c r="R6" s="13"/>
      <c r="S6" s="28"/>
      <c r="T6" s="28"/>
      <c r="U6" s="28"/>
      <c r="V6" s="28"/>
      <c r="W6" s="2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20.100000000000001" customHeight="1" x14ac:dyDescent="0.2">
      <c r="A7" s="12"/>
      <c r="B7" s="12"/>
      <c r="C7" s="12"/>
      <c r="D7" s="12"/>
      <c r="E7" s="12"/>
      <c r="F7" s="12"/>
      <c r="G7" s="12"/>
      <c r="H7" s="12"/>
      <c r="I7" s="12"/>
      <c r="J7" s="12"/>
      <c r="K7" s="12"/>
      <c r="L7" s="12"/>
      <c r="M7" s="12"/>
      <c r="N7" s="12"/>
      <c r="O7" s="13"/>
      <c r="P7" s="13"/>
      <c r="Q7" s="13"/>
      <c r="R7" s="13"/>
      <c r="S7" s="30"/>
      <c r="T7" s="30"/>
      <c r="U7" s="30"/>
      <c r="V7" s="30"/>
      <c r="W7" s="30"/>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20.100000000000001" customHeight="1" x14ac:dyDescent="0.2">
      <c r="A8" s="12"/>
      <c r="B8" s="12"/>
      <c r="C8" s="12"/>
      <c r="D8" s="12"/>
      <c r="E8" s="12"/>
      <c r="F8" s="12"/>
      <c r="G8" s="12"/>
      <c r="H8" s="12"/>
      <c r="I8" s="12"/>
      <c r="J8" s="12"/>
      <c r="K8" s="12"/>
      <c r="L8" s="12"/>
      <c r="M8" s="12"/>
      <c r="N8" s="12"/>
      <c r="O8" s="13"/>
      <c r="P8" s="13"/>
      <c r="Q8" s="13"/>
      <c r="R8" s="13"/>
      <c r="S8" s="28"/>
      <c r="T8" s="28"/>
      <c r="U8" s="28"/>
      <c r="V8" s="28"/>
      <c r="W8" s="2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20.100000000000001" customHeight="1" x14ac:dyDescent="0.2">
      <c r="A9" s="12"/>
      <c r="B9" s="12"/>
      <c r="C9" s="12"/>
      <c r="D9" s="12"/>
      <c r="E9" s="12"/>
      <c r="F9" s="12"/>
      <c r="G9" s="12"/>
      <c r="H9" s="12"/>
      <c r="I9" s="12"/>
      <c r="J9" s="12"/>
      <c r="K9" s="12"/>
      <c r="L9" s="12"/>
      <c r="M9" s="12"/>
      <c r="N9" s="12"/>
      <c r="O9" s="13"/>
      <c r="P9" s="13"/>
      <c r="Q9" s="13"/>
      <c r="R9" s="13"/>
      <c r="S9" s="30"/>
      <c r="T9" s="30"/>
      <c r="U9" s="30"/>
      <c r="V9" s="30"/>
      <c r="W9" s="30"/>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20.100000000000001" customHeight="1" x14ac:dyDescent="0.2">
      <c r="A10" s="12"/>
      <c r="B10" s="12"/>
      <c r="C10" s="12"/>
      <c r="D10" s="12"/>
      <c r="E10" s="12"/>
      <c r="F10" s="12"/>
      <c r="G10" s="12"/>
      <c r="H10" s="12"/>
      <c r="I10" s="12"/>
      <c r="J10" s="12"/>
      <c r="K10" s="12"/>
      <c r="L10" s="12"/>
      <c r="M10" s="12"/>
      <c r="N10" s="12"/>
      <c r="O10" s="13"/>
      <c r="P10" s="13"/>
      <c r="Q10" s="13"/>
      <c r="R10" s="13"/>
      <c r="S10" s="30"/>
      <c r="T10" s="30"/>
      <c r="U10" s="30"/>
      <c r="V10" s="30"/>
      <c r="W10" s="30"/>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20.100000000000001" customHeight="1" x14ac:dyDescent="0.2">
      <c r="A11" s="12"/>
      <c r="B11" s="12"/>
      <c r="C11" s="12"/>
      <c r="D11" s="12"/>
      <c r="E11" s="12"/>
      <c r="F11" s="12"/>
      <c r="G11" s="12"/>
      <c r="H11" s="12"/>
      <c r="I11" s="12"/>
      <c r="J11" s="12"/>
      <c r="K11" s="12"/>
      <c r="L11" s="12"/>
      <c r="M11" s="12"/>
      <c r="N11" s="12"/>
      <c r="O11" s="13"/>
      <c r="P11" s="13"/>
      <c r="Q11" s="13"/>
      <c r="R11" s="13"/>
      <c r="S11" s="32"/>
      <c r="T11" s="32"/>
      <c r="U11" s="32"/>
      <c r="V11" s="32"/>
      <c r="W11" s="32"/>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20.100000000000001" customHeight="1" x14ac:dyDescent="0.2">
      <c r="A12" s="12"/>
      <c r="B12" s="12"/>
      <c r="C12" s="12"/>
      <c r="D12" s="12"/>
      <c r="E12" s="12"/>
      <c r="F12" s="12"/>
      <c r="G12" s="12"/>
      <c r="H12" s="12"/>
      <c r="I12" s="12"/>
      <c r="J12" s="12"/>
      <c r="K12" s="12"/>
      <c r="L12" s="12"/>
      <c r="M12" s="12"/>
      <c r="N12" s="12"/>
      <c r="O12" s="13"/>
      <c r="P12" s="13"/>
      <c r="Q12" s="13"/>
      <c r="R12" s="13"/>
      <c r="S12" s="32"/>
      <c r="T12" s="32"/>
      <c r="U12" s="32"/>
      <c r="V12" s="32"/>
      <c r="W12" s="32"/>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20.100000000000001" customHeight="1" x14ac:dyDescent="0.2">
      <c r="A13" s="12"/>
      <c r="B13" s="12"/>
      <c r="C13" s="12"/>
      <c r="D13" s="12"/>
      <c r="E13" s="12"/>
      <c r="F13" s="12"/>
      <c r="G13" s="12"/>
      <c r="H13" s="12"/>
      <c r="I13" s="12"/>
      <c r="J13" s="12"/>
      <c r="K13" s="12"/>
      <c r="L13" s="12"/>
      <c r="M13" s="12"/>
      <c r="N13" s="12"/>
      <c r="O13" s="13"/>
      <c r="P13" s="13"/>
      <c r="Q13" s="13"/>
      <c r="R13" s="13"/>
      <c r="S13" s="30"/>
      <c r="T13" s="30"/>
      <c r="U13" s="30"/>
      <c r="V13" s="30"/>
      <c r="W13" s="30"/>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20.100000000000001" customHeight="1" x14ac:dyDescent="0.2">
      <c r="A14" s="12"/>
      <c r="B14" s="12"/>
      <c r="C14" s="12"/>
      <c r="D14" s="12"/>
      <c r="E14" s="12"/>
      <c r="F14" s="12"/>
      <c r="G14" s="12"/>
      <c r="H14" s="12"/>
      <c r="I14" s="12"/>
      <c r="J14" s="12"/>
      <c r="K14" s="12"/>
      <c r="L14" s="12"/>
      <c r="M14" s="12"/>
      <c r="N14" s="12"/>
      <c r="O14" s="13"/>
      <c r="P14" s="13"/>
      <c r="Q14" s="13"/>
      <c r="R14" s="13"/>
      <c r="S14" s="30"/>
      <c r="T14" s="30"/>
      <c r="U14" s="30"/>
      <c r="V14" s="30"/>
      <c r="W14" s="3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20.100000000000001" customHeight="1" x14ac:dyDescent="0.2">
      <c r="A15" s="12"/>
      <c r="B15" s="12"/>
      <c r="C15" s="12"/>
      <c r="D15" s="12"/>
      <c r="E15" s="12"/>
      <c r="F15" s="12"/>
      <c r="G15" s="12"/>
      <c r="H15" s="12"/>
      <c r="I15" s="12"/>
      <c r="J15" s="12"/>
      <c r="K15" s="12"/>
      <c r="L15" s="12"/>
      <c r="M15" s="12"/>
      <c r="N15" s="12"/>
      <c r="O15" s="13"/>
      <c r="P15" s="13"/>
      <c r="Q15" s="13"/>
      <c r="R15" s="13"/>
      <c r="S15" s="17"/>
      <c r="T15" s="17"/>
      <c r="U15" s="17"/>
      <c r="V15" s="17"/>
      <c r="W15" s="17"/>
    </row>
    <row r="16" spans="1:57" s="16" customFormat="1" ht="20.100000000000001" customHeight="1" x14ac:dyDescent="0.2">
      <c r="A16" s="12"/>
      <c r="B16" s="12"/>
      <c r="C16" s="12"/>
      <c r="D16" s="12"/>
      <c r="E16" s="12"/>
      <c r="F16" s="12"/>
      <c r="G16" s="12"/>
      <c r="H16" s="12"/>
      <c r="I16" s="12"/>
      <c r="J16" s="12"/>
      <c r="K16" s="12"/>
      <c r="L16" s="12"/>
      <c r="M16" s="12"/>
      <c r="N16" s="12"/>
      <c r="O16" s="13"/>
      <c r="P16" s="13"/>
      <c r="Q16" s="13"/>
      <c r="R16" s="13"/>
      <c r="S16" s="17"/>
      <c r="T16" s="17"/>
      <c r="U16" s="17"/>
      <c r="V16" s="17"/>
      <c r="W16" s="17"/>
    </row>
    <row r="17" spans="1:23" s="16" customFormat="1" ht="20.100000000000001" customHeight="1" x14ac:dyDescent="0.2">
      <c r="A17" s="12"/>
      <c r="B17" s="12"/>
      <c r="C17" s="12"/>
      <c r="D17" s="12"/>
      <c r="E17" s="12"/>
      <c r="F17" s="12"/>
      <c r="G17" s="12"/>
      <c r="H17" s="12"/>
      <c r="I17" s="12"/>
      <c r="J17" s="12"/>
      <c r="K17" s="12"/>
      <c r="L17" s="12"/>
      <c r="M17" s="12"/>
      <c r="N17" s="12"/>
      <c r="O17" s="13"/>
      <c r="P17" s="13"/>
      <c r="Q17" s="13"/>
      <c r="R17" s="13"/>
      <c r="S17" s="17"/>
      <c r="T17" s="17"/>
      <c r="U17" s="17"/>
      <c r="V17" s="17"/>
      <c r="W17" s="17"/>
    </row>
    <row r="18" spans="1:23" s="18" customFormat="1" ht="20.100000000000001" customHeight="1" x14ac:dyDescent="0.2">
      <c r="A18" s="27" t="s">
        <v>70</v>
      </c>
      <c r="B18" s="3" t="s">
        <v>25</v>
      </c>
      <c r="C18" s="3" t="s">
        <v>26</v>
      </c>
      <c r="D18" s="3" t="s">
        <v>27</v>
      </c>
      <c r="E18" s="3" t="s">
        <v>28</v>
      </c>
      <c r="F18" s="3" t="s">
        <v>29</v>
      </c>
      <c r="G18" s="3" t="s">
        <v>30</v>
      </c>
      <c r="H18" s="3" t="s">
        <v>31</v>
      </c>
      <c r="I18" s="3" t="s">
        <v>32</v>
      </c>
      <c r="J18" s="3" t="s">
        <v>6</v>
      </c>
      <c r="K18" s="3" t="s">
        <v>7</v>
      </c>
    </row>
    <row r="19" spans="1:23" s="4" customFormat="1" ht="20.100000000000001" customHeight="1" x14ac:dyDescent="0.2">
      <c r="A19" t="s">
        <v>131</v>
      </c>
      <c r="B19" s="26">
        <v>4009.9356099355978</v>
      </c>
      <c r="C19" s="26">
        <v>4430.0470336904636</v>
      </c>
      <c r="D19" s="26">
        <v>4798.120148115454</v>
      </c>
      <c r="E19" s="26">
        <v>4816.880556928556</v>
      </c>
      <c r="F19" s="26">
        <v>5662.0535689053922</v>
      </c>
      <c r="G19" s="65">
        <v>5780.7867322504298</v>
      </c>
      <c r="H19" s="65">
        <v>6725.3679033723711</v>
      </c>
      <c r="I19" s="65">
        <v>6276</v>
      </c>
      <c r="J19" s="65">
        <v>5831.6150000000007</v>
      </c>
      <c r="K19" s="65">
        <v>6274.1039001189311</v>
      </c>
    </row>
    <row r="20" spans="1:23" s="4" customFormat="1" ht="20.100000000000001" customHeight="1" x14ac:dyDescent="0.2">
      <c r="A20" t="s">
        <v>33</v>
      </c>
      <c r="B20" s="26" t="s">
        <v>56</v>
      </c>
      <c r="C20" s="26" t="s">
        <v>56</v>
      </c>
      <c r="D20" s="26" t="s">
        <v>56</v>
      </c>
      <c r="E20" s="26" t="s">
        <v>56</v>
      </c>
      <c r="F20" s="26">
        <v>166.40159158089875</v>
      </c>
      <c r="G20" s="65">
        <v>79.731797891040912</v>
      </c>
      <c r="H20" s="26" t="s">
        <v>56</v>
      </c>
      <c r="I20" s="26" t="s">
        <v>56</v>
      </c>
      <c r="J20" s="26" t="s">
        <v>56</v>
      </c>
      <c r="K20" s="26" t="s">
        <v>56</v>
      </c>
    </row>
    <row r="21" spans="1:23" s="4" customFormat="1" ht="20.100000000000001" customHeight="1" x14ac:dyDescent="0.2">
      <c r="A21" s="78" t="s">
        <v>12</v>
      </c>
      <c r="B21" s="6"/>
      <c r="C21" s="6"/>
      <c r="D21" s="6"/>
      <c r="E21" s="6"/>
      <c r="F21" s="6"/>
      <c r="G21" s="6"/>
      <c r="H21" s="6"/>
      <c r="I21" s="143"/>
      <c r="J21" s="6"/>
      <c r="K21" s="143"/>
    </row>
    <row r="22" spans="1:23" ht="20.100000000000001" customHeight="1" x14ac:dyDescent="0.2">
      <c r="A22" s="2" t="s">
        <v>34</v>
      </c>
      <c r="H22" s="93"/>
      <c r="I22" s="94"/>
      <c r="J22" s="140"/>
      <c r="K22" s="140"/>
    </row>
    <row r="23" spans="1:23" ht="20.100000000000001" customHeight="1" x14ac:dyDescent="0.2">
      <c r="A23" s="2" t="s">
        <v>194</v>
      </c>
      <c r="J23" s="141"/>
      <c r="K23" s="142"/>
    </row>
    <row r="24" spans="1:23" ht="20.100000000000001" customHeight="1" x14ac:dyDescent="0.2">
      <c r="A24" s="2" t="s">
        <v>36</v>
      </c>
    </row>
    <row r="25" spans="1:23" ht="20.100000000000001" customHeight="1" x14ac:dyDescent="0.2">
      <c r="A25" t="s">
        <v>37</v>
      </c>
    </row>
    <row r="26" spans="1:23" ht="20.100000000000001" customHeight="1" x14ac:dyDescent="0.2">
      <c r="A26" s="69" t="s">
        <v>150</v>
      </c>
    </row>
    <row r="27" spans="1:23" s="64" customFormat="1" ht="20.100000000000001" customHeight="1" x14ac:dyDescent="0.2">
      <c r="A27" s="62" t="s">
        <v>4</v>
      </c>
      <c r="B27" s="63"/>
      <c r="C27" s="63"/>
      <c r="D27" s="63"/>
      <c r="E27" s="63"/>
      <c r="F27" s="82"/>
      <c r="G27" s="63"/>
      <c r="H27" s="63"/>
      <c r="I27" s="83"/>
      <c r="J27" s="83"/>
      <c r="K27" s="83"/>
      <c r="O27" s="19"/>
      <c r="P27" s="19"/>
      <c r="Q27" s="19"/>
      <c r="R27" s="19"/>
      <c r="S27" s="19"/>
      <c r="T27" s="19"/>
      <c r="U27" s="19"/>
      <c r="V27" s="19"/>
      <c r="W27" s="19"/>
    </row>
  </sheetData>
  <hyperlinks>
    <hyperlink ref="A22" r:id="rId1" xr:uid="{82BDC760-686F-4267-AB97-F5FF9E3C58F9}"/>
    <hyperlink ref="A23" r:id="rId2" display="ONS (2024) GDP deflator: Year on Year growth (seasonally adjusted)" xr:uid="{C86D52FD-6461-48ED-8D7C-C9D1567C9912}"/>
    <hyperlink ref="A24" r:id="rId3" display="OBR (2024) Economic and Fiscal Outlook October 2024," xr:uid="{F1491320-E422-4EE5-AE86-BF8B5D8CF0E0}"/>
    <hyperlink ref="A27" location="'Table of Contents'!A1" display="Return to Contents" xr:uid="{B3B340FE-28C7-441D-8B8C-DCE3163E814C}"/>
  </hyperlinks>
  <pageMargins left="0.7" right="0.7" top="0.75" bottom="0.75" header="0.3" footer="0.3"/>
  <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263A-8B00-4A05-ABB5-B3497E860E02}">
  <dimension ref="A1:E25"/>
  <sheetViews>
    <sheetView showGridLines="0" workbookViewId="0"/>
  </sheetViews>
  <sheetFormatPr defaultColWidth="8.6640625" defaultRowHeight="20.100000000000001" customHeight="1" x14ac:dyDescent="0.2"/>
  <cols>
    <col min="1" max="1" width="36" customWidth="1"/>
    <col min="2" max="2" width="14.6640625" bestFit="1" customWidth="1"/>
    <col min="3" max="3" width="8.6640625" customWidth="1"/>
    <col min="4" max="4" width="9.6640625" customWidth="1"/>
    <col min="5" max="5" width="12.6640625" customWidth="1"/>
    <col min="6" max="7" width="14.6640625" customWidth="1"/>
  </cols>
  <sheetData>
    <row r="1" spans="1:5" ht="20.100000000000001" customHeight="1" x14ac:dyDescent="0.2">
      <c r="A1" s="100" t="s">
        <v>137</v>
      </c>
      <c r="B1" s="100"/>
      <c r="C1" s="116"/>
      <c r="D1" s="116"/>
    </row>
    <row r="2" spans="1:5" ht="20.100000000000001" customHeight="1" x14ac:dyDescent="0.2">
      <c r="A2" t="s">
        <v>5</v>
      </c>
      <c r="C2" s="116"/>
      <c r="D2" s="116"/>
    </row>
    <row r="3" spans="1:5" ht="20.100000000000001" customHeight="1" x14ac:dyDescent="0.2">
      <c r="A3" t="s">
        <v>97</v>
      </c>
      <c r="C3" s="116"/>
      <c r="D3" s="116"/>
    </row>
    <row r="4" spans="1:5" ht="47.25" x14ac:dyDescent="0.2">
      <c r="A4" s="72" t="s">
        <v>98</v>
      </c>
      <c r="B4" s="74" t="s">
        <v>59</v>
      </c>
      <c r="C4" s="74" t="s">
        <v>119</v>
      </c>
      <c r="D4" s="74" t="s">
        <v>202</v>
      </c>
      <c r="E4" s="74" t="s">
        <v>148</v>
      </c>
    </row>
    <row r="5" spans="1:5" ht="20.100000000000001" customHeight="1" x14ac:dyDescent="0.2">
      <c r="A5" t="s">
        <v>14</v>
      </c>
      <c r="B5" s="66">
        <v>28.847275979127669</v>
      </c>
      <c r="C5" s="59">
        <v>1995</v>
      </c>
      <c r="D5" s="59">
        <v>2118.4</v>
      </c>
      <c r="E5" s="73">
        <v>3.7158494022937028</v>
      </c>
    </row>
    <row r="6" spans="1:5" ht="20.100000000000001" customHeight="1" x14ac:dyDescent="0.2">
      <c r="A6" t="s">
        <v>99</v>
      </c>
      <c r="B6" s="66">
        <v>13.686932159469986</v>
      </c>
      <c r="C6" s="56">
        <v>820</v>
      </c>
      <c r="D6" s="56">
        <v>1005.1</v>
      </c>
      <c r="E6" s="73">
        <v>19.716767194528796</v>
      </c>
    </row>
    <row r="7" spans="1:5" ht="20.100000000000001" customHeight="1" x14ac:dyDescent="0.2">
      <c r="A7" t="s">
        <v>100</v>
      </c>
      <c r="B7" s="66">
        <v>10.842920835715827</v>
      </c>
      <c r="C7" s="56">
        <v>685</v>
      </c>
      <c r="D7" s="56">
        <v>796.25</v>
      </c>
      <c r="E7" s="73">
        <v>13.524908852491313</v>
      </c>
    </row>
    <row r="8" spans="1:5" ht="20.100000000000001" customHeight="1" x14ac:dyDescent="0.2">
      <c r="A8" t="s">
        <v>105</v>
      </c>
      <c r="B8" s="66">
        <v>10.323413859411199</v>
      </c>
      <c r="C8" s="59">
        <v>552</v>
      </c>
      <c r="D8" s="59">
        <v>758.1</v>
      </c>
      <c r="E8" s="73">
        <v>34.136502735219331</v>
      </c>
    </row>
    <row r="9" spans="1:5" ht="20.100000000000001" customHeight="1" x14ac:dyDescent="0.2">
      <c r="A9" t="s">
        <v>101</v>
      </c>
      <c r="B9" s="66">
        <v>9.5526643218268781</v>
      </c>
      <c r="C9" s="56">
        <v>535</v>
      </c>
      <c r="D9" s="56">
        <v>701.5</v>
      </c>
      <c r="E9" s="73">
        <v>28.065884537101503</v>
      </c>
    </row>
    <row r="10" spans="1:5" ht="20.100000000000001" customHeight="1" x14ac:dyDescent="0.2">
      <c r="A10" t="s">
        <v>103</v>
      </c>
      <c r="B10" s="66">
        <v>9.4736829204489794</v>
      </c>
      <c r="C10" s="59">
        <v>813</v>
      </c>
      <c r="D10" s="59">
        <v>695.7</v>
      </c>
      <c r="E10" s="73">
        <v>-16.422184070916547</v>
      </c>
    </row>
    <row r="11" spans="1:5" ht="20.100000000000001" customHeight="1" x14ac:dyDescent="0.2">
      <c r="A11" t="s">
        <v>167</v>
      </c>
      <c r="B11" s="66">
        <v>6.957172062753175</v>
      </c>
      <c r="C11" s="56">
        <v>306</v>
      </c>
      <c r="D11" s="56">
        <v>510.9</v>
      </c>
      <c r="E11" s="73">
        <v>63.069986906455178</v>
      </c>
    </row>
    <row r="12" spans="1:5" ht="20.100000000000001" customHeight="1" x14ac:dyDescent="0.2">
      <c r="A12" t="s">
        <v>102</v>
      </c>
      <c r="B12" s="66">
        <v>6.8128267429935665</v>
      </c>
      <c r="C12" s="56">
        <v>522</v>
      </c>
      <c r="D12" s="56">
        <v>500.3</v>
      </c>
      <c r="E12" s="73">
        <v>-6.3718681288710837</v>
      </c>
    </row>
    <row r="13" spans="1:5" ht="20.100000000000001" customHeight="1" x14ac:dyDescent="0.2">
      <c r="A13" t="s">
        <v>104</v>
      </c>
      <c r="B13" s="66">
        <v>2.8459313888566231</v>
      </c>
      <c r="C13" s="59">
        <v>163</v>
      </c>
      <c r="D13" s="59">
        <v>208.99100000000001</v>
      </c>
      <c r="E13" s="73">
        <v>25.232843551863084</v>
      </c>
    </row>
    <row r="14" spans="1:5" ht="20.100000000000001" customHeight="1" x14ac:dyDescent="0.2">
      <c r="A14" t="s">
        <v>106</v>
      </c>
      <c r="B14" s="66">
        <v>0.469803163368535</v>
      </c>
      <c r="C14" s="56">
        <v>25</v>
      </c>
      <c r="D14" s="56">
        <v>34.5</v>
      </c>
      <c r="E14" s="73">
        <v>34.784094873474068</v>
      </c>
    </row>
    <row r="15" spans="1:5" ht="20.100000000000001" customHeight="1" x14ac:dyDescent="0.2">
      <c r="A15" t="s">
        <v>168</v>
      </c>
      <c r="B15" s="66">
        <v>0.16885678915274882</v>
      </c>
      <c r="C15" s="56">
        <v>10</v>
      </c>
      <c r="D15" s="56">
        <v>12.4</v>
      </c>
      <c r="E15" s="73">
        <v>21.110346118194066</v>
      </c>
    </row>
    <row r="16" spans="1:5" ht="20.100000000000001" customHeight="1" x14ac:dyDescent="0.2">
      <c r="A16" t="s">
        <v>222</v>
      </c>
      <c r="B16" s="66">
        <v>1.8519776874817609E-2</v>
      </c>
      <c r="C16" s="56">
        <v>2</v>
      </c>
      <c r="D16" s="56">
        <v>1.3599999999999999</v>
      </c>
      <c r="E16" s="166">
        <v>-33.584648902925821</v>
      </c>
    </row>
    <row r="17" spans="1:5" ht="20.100000000000001" customHeight="1" x14ac:dyDescent="0.2">
      <c r="A17" s="124" t="s">
        <v>109</v>
      </c>
      <c r="B17" s="79">
        <v>100</v>
      </c>
      <c r="C17" s="60">
        <v>6428</v>
      </c>
      <c r="D17" s="60">
        <v>7343.5009999999993</v>
      </c>
      <c r="E17" s="95">
        <v>11.583150429093237</v>
      </c>
    </row>
    <row r="18" spans="1:5" ht="20.100000000000001" customHeight="1" x14ac:dyDescent="0.2">
      <c r="A18" s="124" t="s">
        <v>164</v>
      </c>
      <c r="B18" s="150" t="s">
        <v>56</v>
      </c>
      <c r="C18" s="60">
        <v>6395.8670000000002</v>
      </c>
      <c r="D18" s="60">
        <v>7343.5009999999993</v>
      </c>
      <c r="E18" s="66">
        <v>12.143747041364561</v>
      </c>
    </row>
    <row r="19" spans="1:5" ht="20.100000000000001" customHeight="1" x14ac:dyDescent="0.2">
      <c r="A19" t="s">
        <v>146</v>
      </c>
      <c r="C19" s="151"/>
    </row>
    <row r="20" spans="1:5" ht="20.100000000000001" customHeight="1" x14ac:dyDescent="0.2">
      <c r="A20" s="69" t="s">
        <v>195</v>
      </c>
      <c r="B20" s="69"/>
    </row>
    <row r="21" spans="1:5" ht="20.100000000000001" customHeight="1" x14ac:dyDescent="0.2">
      <c r="A21" s="69" t="s">
        <v>147</v>
      </c>
      <c r="B21" s="69"/>
    </row>
    <row r="22" spans="1:5" ht="20.100000000000001" customHeight="1" x14ac:dyDescent="0.2">
      <c r="A22" s="69" t="s">
        <v>196</v>
      </c>
      <c r="B22" s="69"/>
    </row>
    <row r="23" spans="1:5" ht="20.100000000000001" customHeight="1" x14ac:dyDescent="0.2">
      <c r="A23" s="69" t="s">
        <v>197</v>
      </c>
      <c r="B23" s="69"/>
    </row>
    <row r="24" spans="1:5" ht="20.100000000000001" customHeight="1" x14ac:dyDescent="0.2">
      <c r="A24" s="69" t="s">
        <v>227</v>
      </c>
    </row>
    <row r="25" spans="1:5" ht="20.100000000000001" customHeight="1" x14ac:dyDescent="0.2">
      <c r="A25" s="99" t="s">
        <v>4</v>
      </c>
      <c r="B25" s="99"/>
    </row>
  </sheetData>
  <hyperlinks>
    <hyperlink ref="A25" location="'Table of Contents'!A1" display="Return to Contents" xr:uid="{5FF22BE1-6C96-49B0-A67D-7A655D672436}"/>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4326-4D09-4EC8-9004-4549D109F0B7}">
  <dimension ref="A1:F22"/>
  <sheetViews>
    <sheetView showGridLines="0" workbookViewId="0"/>
  </sheetViews>
  <sheetFormatPr defaultColWidth="8.6640625" defaultRowHeight="20.100000000000001" customHeight="1" x14ac:dyDescent="0.2"/>
  <cols>
    <col min="1" max="1" width="31.6640625" customWidth="1"/>
    <col min="2" max="2" width="15" customWidth="1"/>
    <col min="3" max="6" width="8.6640625" customWidth="1"/>
  </cols>
  <sheetData>
    <row r="1" spans="1:6" ht="20.100000000000001" customHeight="1" x14ac:dyDescent="0.2">
      <c r="A1" s="100" t="s">
        <v>138</v>
      </c>
      <c r="B1" s="116"/>
      <c r="C1" s="116"/>
    </row>
    <row r="2" spans="1:6" ht="20.100000000000001" customHeight="1" x14ac:dyDescent="0.2">
      <c r="A2" t="s">
        <v>5</v>
      </c>
      <c r="B2" s="116"/>
      <c r="C2" s="116"/>
    </row>
    <row r="3" spans="1:6" ht="20.100000000000001" customHeight="1" x14ac:dyDescent="0.2">
      <c r="A3" t="s">
        <v>110</v>
      </c>
      <c r="B3" s="116"/>
      <c r="C3" s="116"/>
    </row>
    <row r="4" spans="1:6" ht="32.1" customHeight="1" x14ac:dyDescent="0.2">
      <c r="A4" s="72" t="s">
        <v>73</v>
      </c>
      <c r="B4" s="74" t="s">
        <v>59</v>
      </c>
      <c r="C4" s="74" t="s">
        <v>113</v>
      </c>
      <c r="D4" s="74" t="s">
        <v>125</v>
      </c>
      <c r="E4" s="75" t="s">
        <v>119</v>
      </c>
      <c r="F4" s="75" t="s">
        <v>207</v>
      </c>
    </row>
    <row r="5" spans="1:6" ht="20.100000000000001" customHeight="1" x14ac:dyDescent="0.2">
      <c r="A5" t="s">
        <v>14</v>
      </c>
      <c r="B5" s="66">
        <v>27.661560882200458</v>
      </c>
      <c r="C5" s="56">
        <v>100</v>
      </c>
      <c r="D5" s="61">
        <v>70</v>
      </c>
      <c r="E5" s="61">
        <v>79.703843071285036</v>
      </c>
      <c r="F5" s="148">
        <v>83.459394306491532</v>
      </c>
    </row>
    <row r="6" spans="1:6" ht="20.100000000000001" customHeight="1" x14ac:dyDescent="0.2">
      <c r="A6" t="s">
        <v>114</v>
      </c>
      <c r="B6" s="66">
        <v>21.320280340398945</v>
      </c>
      <c r="C6" s="56">
        <v>100</v>
      </c>
      <c r="D6" s="61">
        <v>99</v>
      </c>
      <c r="E6" s="61">
        <v>87.625571748279782</v>
      </c>
      <c r="F6" s="148">
        <v>94.271533447433015</v>
      </c>
    </row>
    <row r="7" spans="1:6" ht="20.100000000000001" customHeight="1" x14ac:dyDescent="0.2">
      <c r="A7" t="s">
        <v>15</v>
      </c>
      <c r="B7" s="66">
        <v>13.686932159469983</v>
      </c>
      <c r="C7" s="56">
        <v>100</v>
      </c>
      <c r="D7" s="61">
        <v>99</v>
      </c>
      <c r="E7" s="61">
        <v>84.710594754723573</v>
      </c>
      <c r="F7" s="152">
        <v>101.37384312065825</v>
      </c>
    </row>
    <row r="8" spans="1:6" ht="20.100000000000001" customHeight="1" x14ac:dyDescent="0.2">
      <c r="A8" t="s">
        <v>20</v>
      </c>
      <c r="B8" s="66">
        <v>13.47245680228</v>
      </c>
      <c r="C8" s="56">
        <v>100</v>
      </c>
      <c r="D8" s="61">
        <v>98.32467156570408</v>
      </c>
      <c r="E8" s="61">
        <v>78.550006904302961</v>
      </c>
      <c r="F8" s="148">
        <v>101.99103408586581</v>
      </c>
    </row>
    <row r="9" spans="1:6" ht="20.100000000000001" customHeight="1" x14ac:dyDescent="0.2">
      <c r="A9" t="s">
        <v>21</v>
      </c>
      <c r="B9" s="66">
        <v>7.3763726593078687</v>
      </c>
      <c r="C9" s="96">
        <v>100</v>
      </c>
      <c r="D9" s="59">
        <v>134.33333291218872</v>
      </c>
      <c r="E9" s="97">
        <v>156.3424954448885</v>
      </c>
      <c r="F9" s="153">
        <v>172.0763296531444</v>
      </c>
    </row>
    <row r="10" spans="1:6" ht="20.100000000000001" customHeight="1" x14ac:dyDescent="0.2">
      <c r="A10" t="s">
        <v>19</v>
      </c>
      <c r="B10" s="66">
        <v>7.3437724050149917</v>
      </c>
      <c r="C10" s="56">
        <v>100</v>
      </c>
      <c r="D10" s="61">
        <v>89</v>
      </c>
      <c r="E10" s="61">
        <v>146.03412711019399</v>
      </c>
      <c r="F10" s="148">
        <v>233.48339650745223</v>
      </c>
    </row>
    <row r="11" spans="1:6" ht="20.100000000000001" customHeight="1" x14ac:dyDescent="0.2">
      <c r="A11" t="s">
        <v>18</v>
      </c>
      <c r="B11" s="66">
        <v>6.772587080739827</v>
      </c>
      <c r="C11" s="56">
        <v>100</v>
      </c>
      <c r="D11" s="61">
        <v>114</v>
      </c>
      <c r="E11" s="61">
        <v>105.24721957483069</v>
      </c>
      <c r="F11" s="148">
        <v>96.695694581438289</v>
      </c>
    </row>
    <row r="12" spans="1:6" ht="20.100000000000001" customHeight="1" x14ac:dyDescent="0.2">
      <c r="A12" t="s">
        <v>16</v>
      </c>
      <c r="B12" s="66">
        <v>1.3821472891472335</v>
      </c>
      <c r="C12" s="56">
        <v>100</v>
      </c>
      <c r="D12" s="61">
        <v>20</v>
      </c>
      <c r="E12" s="61">
        <v>111.89748285369976</v>
      </c>
      <c r="F12" s="148">
        <v>100.12277536286132</v>
      </c>
    </row>
    <row r="13" spans="1:6" ht="20.100000000000001" customHeight="1" x14ac:dyDescent="0.2">
      <c r="A13" t="s">
        <v>135</v>
      </c>
      <c r="B13" s="66">
        <v>0.98389038144067764</v>
      </c>
      <c r="C13" s="26">
        <v>100</v>
      </c>
      <c r="D13" s="26">
        <v>94.796362946604845</v>
      </c>
      <c r="E13" s="98">
        <v>74.603454757616362</v>
      </c>
      <c r="F13" s="51">
        <v>53.416088694822548</v>
      </c>
    </row>
    <row r="14" spans="1:6" ht="20.100000000000001" customHeight="1" x14ac:dyDescent="0.2">
      <c r="A14" s="124" t="s">
        <v>13</v>
      </c>
      <c r="B14" s="79">
        <v>99.999999999999957</v>
      </c>
      <c r="C14" s="60">
        <v>100</v>
      </c>
      <c r="D14" s="60">
        <v>90</v>
      </c>
      <c r="E14" s="60">
        <v>90</v>
      </c>
      <c r="F14" s="60">
        <v>97.852151254218839</v>
      </c>
    </row>
    <row r="15" spans="1:6" ht="20.100000000000001" customHeight="1" x14ac:dyDescent="0.2">
      <c r="A15" t="s">
        <v>12</v>
      </c>
    </row>
    <row r="16" spans="1:6" ht="20.100000000000001" customHeight="1" x14ac:dyDescent="0.2">
      <c r="A16" t="s">
        <v>111</v>
      </c>
    </row>
    <row r="17" spans="1:1" ht="20.100000000000001" customHeight="1" x14ac:dyDescent="0.2">
      <c r="A17" t="s">
        <v>37</v>
      </c>
    </row>
    <row r="18" spans="1:1" ht="20.100000000000001" customHeight="1" x14ac:dyDescent="0.2">
      <c r="A18" s="69" t="s">
        <v>144</v>
      </c>
    </row>
    <row r="19" spans="1:1" ht="20.100000000000001" customHeight="1" x14ac:dyDescent="0.2">
      <c r="A19" s="69" t="s">
        <v>145</v>
      </c>
    </row>
    <row r="20" spans="1:1" ht="20.100000000000001" customHeight="1" x14ac:dyDescent="0.2">
      <c r="A20" s="125" t="s">
        <v>198</v>
      </c>
    </row>
    <row r="21" spans="1:1" ht="20.100000000000001" customHeight="1" x14ac:dyDescent="0.2">
      <c r="A21" s="125" t="s">
        <v>209</v>
      </c>
    </row>
    <row r="22" spans="1:1" ht="20.100000000000001" customHeight="1" x14ac:dyDescent="0.2">
      <c r="A22" s="99" t="s">
        <v>4</v>
      </c>
    </row>
  </sheetData>
  <hyperlinks>
    <hyperlink ref="A22" location="'Table of Contents'!A1" display="Return to Contents" xr:uid="{CE7E9360-0B1C-4FA7-8802-3BBF81A056A2}"/>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A939-7318-4665-9466-A5129BAA4CE4}">
  <dimension ref="A1:G25"/>
  <sheetViews>
    <sheetView showGridLines="0" workbookViewId="0"/>
  </sheetViews>
  <sheetFormatPr defaultColWidth="8.6640625" defaultRowHeight="20.100000000000001" customHeight="1" x14ac:dyDescent="0.2"/>
  <cols>
    <col min="1" max="1" width="13.109375" customWidth="1"/>
    <col min="2" max="7" width="7.44140625" bestFit="1" customWidth="1"/>
    <col min="8" max="10" width="10.21875" bestFit="1" customWidth="1"/>
  </cols>
  <sheetData>
    <row r="1" spans="1:3" ht="20.100000000000001" customHeight="1" x14ac:dyDescent="0.2">
      <c r="A1" s="81" t="s">
        <v>139</v>
      </c>
      <c r="B1" s="4"/>
      <c r="C1" s="4"/>
    </row>
    <row r="2" spans="1:3" ht="20.100000000000001" customHeight="1" x14ac:dyDescent="0.2">
      <c r="A2" s="11" t="s">
        <v>143</v>
      </c>
      <c r="B2" s="4"/>
      <c r="C2" s="4"/>
    </row>
    <row r="3" spans="1:3" ht="20.100000000000001" customHeight="1" x14ac:dyDescent="0.2">
      <c r="A3" t="s">
        <v>126</v>
      </c>
      <c r="B3" s="4"/>
      <c r="C3" s="4"/>
    </row>
    <row r="4" spans="1:3" ht="20.100000000000001" customHeight="1" x14ac:dyDescent="0.2">
      <c r="A4" s="69" t="s">
        <v>179</v>
      </c>
      <c r="B4" s="4"/>
      <c r="C4" s="4"/>
    </row>
    <row r="18" spans="1:7" ht="20.100000000000001" customHeight="1" x14ac:dyDescent="0.2">
      <c r="A18" t="s">
        <v>71</v>
      </c>
      <c r="B18" s="70" t="s">
        <v>6</v>
      </c>
      <c r="C18" s="70" t="s">
        <v>7</v>
      </c>
      <c r="D18" s="70" t="s">
        <v>62</v>
      </c>
      <c r="E18" s="70" t="s">
        <v>63</v>
      </c>
      <c r="F18" s="70" t="s">
        <v>64</v>
      </c>
      <c r="G18" s="70" t="s">
        <v>65</v>
      </c>
    </row>
    <row r="19" spans="1:7" ht="20.100000000000001" customHeight="1" x14ac:dyDescent="0.2">
      <c r="A19" t="s">
        <v>66</v>
      </c>
      <c r="B19" s="54">
        <v>100</v>
      </c>
      <c r="C19" s="54">
        <v>114.70567561446121</v>
      </c>
      <c r="D19" s="54">
        <v>112.20643710119572</v>
      </c>
      <c r="E19" s="54">
        <v>115.34610548348547</v>
      </c>
      <c r="F19" s="54">
        <v>115.97091511180186</v>
      </c>
      <c r="G19" s="54">
        <v>117.04871172064759</v>
      </c>
    </row>
    <row r="20" spans="1:7" ht="20.100000000000001" customHeight="1" x14ac:dyDescent="0.2">
      <c r="A20" t="s">
        <v>67</v>
      </c>
      <c r="B20" s="54">
        <v>100</v>
      </c>
      <c r="C20" s="54">
        <v>112.03270626002461</v>
      </c>
      <c r="D20" s="54">
        <v>107.47347283186734</v>
      </c>
      <c r="E20" s="54">
        <v>108.35940664018806</v>
      </c>
      <c r="F20" s="54">
        <v>106.84078583498224</v>
      </c>
      <c r="G20" s="54">
        <v>105.74795745148306</v>
      </c>
    </row>
    <row r="21" spans="1:7" ht="20.100000000000001" customHeight="1" x14ac:dyDescent="0.2">
      <c r="A21" s="69" t="s">
        <v>68</v>
      </c>
    </row>
    <row r="22" spans="1:7" ht="20.100000000000001" customHeight="1" x14ac:dyDescent="0.2">
      <c r="A22" t="s">
        <v>111</v>
      </c>
    </row>
    <row r="23" spans="1:7" ht="20.100000000000001" customHeight="1" x14ac:dyDescent="0.2">
      <c r="A23" t="s">
        <v>37</v>
      </c>
    </row>
    <row r="24" spans="1:7" ht="20.100000000000001" customHeight="1" x14ac:dyDescent="0.2">
      <c r="A24" t="s">
        <v>69</v>
      </c>
    </row>
    <row r="25" spans="1:7" ht="20.100000000000001" customHeight="1" x14ac:dyDescent="0.2">
      <c r="A25" s="2" t="s">
        <v>4</v>
      </c>
    </row>
  </sheetData>
  <hyperlinks>
    <hyperlink ref="A25" location="'Table of Contents'!A1" display="Return to Contents" xr:uid="{12A86734-40AD-43D0-8A77-001DE2DD5AC5}"/>
  </hyperlinks>
  <pageMargins left="0.7" right="0.7" top="0.75" bottom="0.75" header="0.3" footer="0.3"/>
  <drawing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A51160912</value>
    </field>
    <field name="Objective-Title">
      <value order="0">Dec 2024 - SEFF - Publication - Chapter 2 - Fiscal overview - Figures - Revised 22-01-2025</value>
    </field>
    <field name="Objective-Description">
      <value order="0"/>
    </field>
    <field name="Objective-CreationStamp">
      <value order="0">2024-12-04T12:30:21Z</value>
    </field>
    <field name="Objective-IsApproved">
      <value order="0">false</value>
    </field>
    <field name="Objective-IsPublished">
      <value order="0">true</value>
    </field>
    <field name="Objective-DatePublished">
      <value order="0">2025-01-22T14:18:32Z</value>
    </field>
    <field name="Objective-ModificationStamp">
      <value order="0">2025-01-22T14:20:33Z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vA77685317</value>
    </field>
    <field name="Objective-Version">
      <value order="0">5.0</value>
    </field>
    <field name="Objective-VersionNumber">
      <value order="0">13</value>
    </field>
    <field name="Objective-VersionComment">
      <value order="0">Changed footnotes to say 'revision' not 'correction'</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2.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3.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06C117-6890-4EE2-8E89-A5241204BC50}">
  <ds:schemaRefs>
    <ds:schemaRef ds:uri="b17732f7-493e-486b-96da-852f641667d4"/>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96d0022d-0bc1-46ef-ad33-c01cb030b1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Total funding and spending</vt:lpstr>
      <vt:lpstr>Figure 2.1</vt:lpstr>
      <vt:lpstr>Figure 2.2</vt:lpstr>
      <vt:lpstr>Resource</vt:lpstr>
      <vt:lpstr>Figure 2.3</vt:lpstr>
      <vt:lpstr>Figure 2.4</vt:lpstr>
      <vt:lpstr>Figure 2.5</vt:lpstr>
      <vt:lpstr>Figure 2.6</vt:lpstr>
      <vt:lpstr>Figure 2.7</vt:lpstr>
      <vt:lpstr>Figure 2.8</vt:lpstr>
      <vt:lpstr>Figure 2.9</vt:lpstr>
      <vt:lpstr>Figure 2.10</vt:lpstr>
      <vt:lpstr>Figure 2.11</vt:lpstr>
      <vt:lpstr>Capital</vt:lpstr>
      <vt:lpstr>Figure 2.12</vt:lpstr>
      <vt:lpstr>Figure 2.13</vt:lpstr>
      <vt:lpstr>Figure 2.14</vt:lpstr>
      <vt:lpstr>Figure 2.15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2 - Fiscal overview - Figures</dc:title>
  <dc:subject/>
  <dc:creator>U445289</dc:creator>
  <cp:keywords/>
  <dc:description/>
  <cp:lastModifiedBy>Xavi Villa</cp:lastModifiedBy>
  <cp:revision/>
  <dcterms:created xsi:type="dcterms:W3CDTF">2020-04-02T13:20:57Z</dcterms:created>
  <dcterms:modified xsi:type="dcterms:W3CDTF">2025-01-22T14:18:09Z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A51160912</vt:lpwstr>
  </property>
  <property fmtid="{D5CDD505-2E9C-101B-9397-08002B2CF9AE}" pid="4" name="Objective-Title">
    <vt:lpwstr>Dec 2024 - SEFF - Publication - Chapter 2 - Fiscal overview - Figures - Revised 22-01-2025</vt:lpwstr>
  </property>
  <property fmtid="{D5CDD505-2E9C-101B-9397-08002B2CF9AE}" pid="5" name="Objective-Description">
    <vt:lpwstr/>
  </property>
  <property fmtid="{D5CDD505-2E9C-101B-9397-08002B2CF9AE}" pid="6" name="Objective-CreationStamp">
    <vt:filetime>2024-12-04T12:30:21Z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2025-01-22T14:18:32Z</vt:filetime>
  </property>
  <property fmtid="{D5CDD505-2E9C-101B-9397-08002B2CF9AE}" pid="10" name="Objective-ModificationStamp">
    <vt:filetime>2025-01-22T14:20:33Z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vA77685317</vt:lpwstr>
  </property>
  <property fmtid="{D5CDD505-2E9C-101B-9397-08002B2CF9AE}" pid="16" name="Objective-Version">
    <vt:lpwstr>5.0</vt:lpwstr>
  </property>
  <property fmtid="{D5CDD505-2E9C-101B-9397-08002B2CF9AE}" pid="17" name="Objective-VersionNumber">
    <vt:r8>13</vt:r8>
  </property>
  <property fmtid="{D5CDD505-2E9C-101B-9397-08002B2CF9AE}" pid="18" name="Objective-VersionComment">
    <vt:lpwstr>Changed footnotes to say 'revision' not 'correction'</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